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3260" windowHeight="8010" activeTab="1"/>
  </bookViews>
  <sheets>
    <sheet name="Intro" sheetId="3" r:id="rId1"/>
    <sheet name="QAQC list" sheetId="1" r:id="rId2"/>
    <sheet name="Lists" sheetId="2" r:id="rId3"/>
  </sheets>
  <definedNames>
    <definedName name="_Toc444529420" localSheetId="1">'QAQC list'!#REF!</definedName>
  </definedNames>
  <calcPr calcId="152511"/>
</workbook>
</file>

<file path=xl/calcChain.xml><?xml version="1.0" encoding="utf-8"?>
<calcChain xmlns="http://schemas.openxmlformats.org/spreadsheetml/2006/main">
  <c r="V53" i="1" l="1"/>
  <c r="V21" i="1" l="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D14" i="1" l="1"/>
  <c r="D15" i="1"/>
  <c r="D13" i="1"/>
  <c r="D12" i="1"/>
  <c r="E12" i="1" s="1"/>
  <c r="E13" i="1" l="1"/>
  <c r="E15" i="1"/>
  <c r="E14" i="1"/>
  <c r="D16" i="1"/>
  <c r="E16" i="1" s="1"/>
</calcChain>
</file>

<file path=xl/comments1.xml><?xml version="1.0" encoding="utf-8"?>
<comments xmlns="http://schemas.openxmlformats.org/spreadsheetml/2006/main">
  <authors>
    <author>Author</author>
  </authors>
  <commentList>
    <comment ref="H20" authorId="0" shapeId="0">
      <text>
        <r>
          <rPr>
            <b/>
            <sz val="9"/>
            <color indexed="81"/>
            <rFont val="Tahoma"/>
            <charset val="1"/>
          </rPr>
          <t>Files</t>
        </r>
        <r>
          <rPr>
            <sz val="9"/>
            <color indexed="81"/>
            <rFont val="Tahoma"/>
            <charset val="1"/>
          </rPr>
          <t xml:space="preserve">
</t>
        </r>
      </text>
    </comment>
    <comment ref="K20" authorId="0" shapeId="0">
      <text>
        <r>
          <rPr>
            <b/>
            <sz val="9"/>
            <color indexed="81"/>
            <rFont val="Tahoma"/>
            <charset val="1"/>
          </rPr>
          <t>Explanation of actual check</t>
        </r>
        <r>
          <rPr>
            <sz val="9"/>
            <color indexed="81"/>
            <rFont val="Tahoma"/>
            <charset val="1"/>
          </rPr>
          <t xml:space="preserve">
</t>
        </r>
      </text>
    </comment>
    <comment ref="N20" authorId="0" shapeId="0">
      <text>
        <r>
          <rPr>
            <b/>
            <sz val="9"/>
            <color indexed="81"/>
            <rFont val="Tahoma"/>
            <charset val="1"/>
          </rPr>
          <t>If there is a finding, what needs to be done?</t>
        </r>
        <r>
          <rPr>
            <sz val="9"/>
            <color indexed="81"/>
            <rFont val="Tahoma"/>
            <charset val="1"/>
          </rPr>
          <t xml:space="preserve">
</t>
        </r>
      </text>
    </comment>
    <comment ref="S53" authorId="0" shapeId="0">
      <text>
        <r>
          <rPr>
            <b/>
            <sz val="9"/>
            <color indexed="81"/>
            <rFont val="Tahoma"/>
            <family val="2"/>
          </rPr>
          <t>BS 20/06/2016: we are investigating the source of the data for 1990-1995 fertilizer consumption. Oficial data for submission 1990-2014 is provided by National Statistics, but they do not have data for 1990-1995</t>
        </r>
        <r>
          <rPr>
            <sz val="9"/>
            <color indexed="81"/>
            <rFont val="Tahoma"/>
            <family val="2"/>
          </rPr>
          <t xml:space="preserve">
</t>
        </r>
      </text>
    </comment>
  </commentList>
</comments>
</file>

<file path=xl/sharedStrings.xml><?xml version="1.0" encoding="utf-8"?>
<sst xmlns="http://schemas.openxmlformats.org/spreadsheetml/2006/main" count="1114" uniqueCount="267">
  <si>
    <t>Target</t>
  </si>
  <si>
    <t>Reports</t>
  </si>
  <si>
    <t>Activity Data</t>
  </si>
  <si>
    <t>Emission estimates</t>
  </si>
  <si>
    <t>Tier</t>
  </si>
  <si>
    <t>Where</t>
  </si>
  <si>
    <t>Comments</t>
  </si>
  <si>
    <t>Finding</t>
  </si>
  <si>
    <t>Status of check</t>
  </si>
  <si>
    <t>Conclusion</t>
  </si>
  <si>
    <t>Date</t>
  </si>
  <si>
    <t>Check</t>
  </si>
  <si>
    <t>Ok</t>
  </si>
  <si>
    <t>Action required</t>
  </si>
  <si>
    <t>Action undertaken</t>
  </si>
  <si>
    <t>Final state</t>
  </si>
  <si>
    <t>Yes</t>
  </si>
  <si>
    <t>No</t>
  </si>
  <si>
    <t>Ongoing</t>
  </si>
  <si>
    <t>Started</t>
  </si>
  <si>
    <t>Not started</t>
  </si>
  <si>
    <t>Finalised</t>
  </si>
  <si>
    <t>-</t>
  </si>
  <si>
    <t>Data Aggregation and compilation for reporting</t>
  </si>
  <si>
    <t>Data aggregation sums</t>
  </si>
  <si>
    <t>Document uncertainty details</t>
  </si>
  <si>
    <t>Uncertainty analysis</t>
  </si>
  <si>
    <t>Completeness and accuracy of each subcategory (compared to calculation files)</t>
  </si>
  <si>
    <t>Recalculation: Compare to previous estimates &amp; document reasons for change.</t>
  </si>
  <si>
    <t>Trend check</t>
  </si>
  <si>
    <t>Consistency</t>
  </si>
  <si>
    <t>Transparency</t>
  </si>
  <si>
    <t>Accuracy</t>
  </si>
  <si>
    <t>Completeness and Accuracy</t>
  </si>
  <si>
    <t>Comparability</t>
  </si>
  <si>
    <t>Compilation files</t>
  </si>
  <si>
    <t>Data references included</t>
  </si>
  <si>
    <t>Differences and recalculations explained</t>
  </si>
  <si>
    <t>Document expert judgement</t>
  </si>
  <si>
    <t>Document uncertainty</t>
  </si>
  <si>
    <t>Documentation of activity data</t>
  </si>
  <si>
    <t>Documentation of completeness &amp; time series consistency</t>
  </si>
  <si>
    <t>Documentation of Efs, assumptions and methods</t>
  </si>
  <si>
    <t>Documentation of QC procedures and QA activities improvements and the national system</t>
  </si>
  <si>
    <t>Transcription of data from database to report</t>
  </si>
  <si>
    <t>Final report</t>
  </si>
  <si>
    <t>Correct conversion factors</t>
  </si>
  <si>
    <t>tier 2</t>
  </si>
  <si>
    <t>tier 1</t>
  </si>
  <si>
    <t>tier 1&amp;2</t>
  </si>
  <si>
    <t>Compare emisions using alternative approaches</t>
  </si>
  <si>
    <t>Ensure no double counting with Energy sector</t>
  </si>
  <si>
    <t>Ensure no double counting with the AFOLU sector</t>
  </si>
  <si>
    <t>Ensure no double counting with Waste sector</t>
  </si>
  <si>
    <t>Completeness</t>
  </si>
  <si>
    <t>All manure management system have been considered</t>
  </si>
  <si>
    <t>The entire area of cultivated land in the country is accounted for and all crops considered</t>
  </si>
  <si>
    <t>Each type of residue producing crop is considered</t>
  </si>
  <si>
    <t>All sources of N inputs to field are reported</t>
  </si>
  <si>
    <t>GHG emissions from each type of agricultural residue burned on fields is reported or comprehensive information that such activities do not exist is provided</t>
  </si>
  <si>
    <t>The Party is using: 1.- well-documented country-specific Efs. 2.- values form other Parties, 3.- expert judgement</t>
  </si>
  <si>
    <t>tier 3</t>
  </si>
  <si>
    <t>Recommendations and decision trees from the 2006 IPCC Guidelines has been followed for the choice of methods and parameters</t>
  </si>
  <si>
    <t>TACCC</t>
  </si>
  <si>
    <t xml:space="preserve">Estimates of GE intake are provided, in accordance with the characteristics of the livestock population, and models, animal characteristics and para,eters are well docummented. </t>
  </si>
  <si>
    <t>Category</t>
  </si>
  <si>
    <t>Country-specific MCF values (Ym) have been used</t>
  </si>
  <si>
    <t>If CH4 emissions from manure management have been identified as a key category, emissions have been estimated for significant animal types using an enhanced characterization and a tier 2 or tier 3 method.</t>
  </si>
  <si>
    <t>Data on GE and DE are the same as those used in estimates of CH4 emissions from enteric fermentation for the respective species</t>
  </si>
  <si>
    <t>Emission Factors (&amp; other paramters)</t>
  </si>
  <si>
    <t>Country-specific EF values have been used (e.g. N excretion ratios or country-specific fractions of N losses via volatilization) and the bases of these data are well documented, are representative of country-specific conditions and how they compare with IPCC default values</t>
  </si>
  <si>
    <t xml:space="preserve">Changes in livestock population categories and in the types of manure management systems used over time have been addressed. These changes should also be reflected in the emissions time series. </t>
  </si>
  <si>
    <t xml:space="preserve">Total ammount of N produced by manure management system, per animal species, is consistent with the value obtained by multiplying the population by typical N excretion rates. Any different in this value should be explained by the use of specific livestock practices. </t>
  </si>
  <si>
    <t>The ammount of manure N that is available for application to soils is estimated to exclude all losses of N in animal houses and manure management systems and exclude the N deposed by grazing animals</t>
  </si>
  <si>
    <t>The N content in organic bedding materials (applicable for soil storgae and deep bedding) is available and uses in the estimates if the ammount of manure N that is available to soils</t>
  </si>
  <si>
    <t>Agricultural soils - direct emissions</t>
  </si>
  <si>
    <r>
      <t>Total quantity of N produced in manure is not larger than (if N from bedding materia is considered) or equal to (if  N from bedding material is not included) the sum of N reported as urine and dung from grazing animals (F</t>
    </r>
    <r>
      <rPr>
        <vertAlign val="subscript"/>
        <sz val="11"/>
        <color theme="1"/>
        <rFont val="Calibri"/>
        <family val="2"/>
        <scheme val="minor"/>
      </rPr>
      <t>PRP</t>
    </r>
    <r>
      <rPr>
        <sz val="11"/>
        <color theme="1"/>
        <rFont val="Calibri"/>
        <family val="2"/>
        <scheme val="minor"/>
      </rPr>
      <t>), managed animal manure (FAM) applied to soils, N manure used for other purposes (e.g. energy sources, construction and animal fodder) and total N losses from manure management systems</t>
    </r>
  </si>
  <si>
    <t>All N input sources have been estimated</t>
  </si>
  <si>
    <t>Updated Efs (EF2) fro the cultivation of organic soils (i.e. histosols) that are provided in the 2013 IPCC Suplement: Wetlands have been used and if the areas are stratified by climatic zone, and in the case of temperate grassland, stratified further by nutrient status anbd drainage class</t>
  </si>
  <si>
    <t>N2O emissions from areas of histosols on croplands and grasslands reported here are under category "Emissions and removals from drainage and rewetting and other managemtnt of organic and mineral soils" of the LULICf sector, and from the application of synthetic and organic fertilizer reported here under "Direct nitrous oxide (N2O) emissions from nitrogen (N) mineralization/immobilization associated with loss/gain of soil organic matter resulting from change of land use or management of mineral soils" of the LULUCF sector</t>
  </si>
  <si>
    <t>Agricultural soils - Indirect emissions</t>
  </si>
  <si>
    <t xml:space="preserve">Information on losses of soils organic C stocks in mineral soils through land-use change or management practices on cropland remaining cropland, land converted to cropland, grassland remaining grassland and land converted to grassland (other land-use categories should be reported under the LULUCF sector) and respective N2O emissions reported under agricultural soils. </t>
  </si>
  <si>
    <t>All N input sources have been estimated in a consistent mode to the N sources considered in direct emissions</t>
  </si>
  <si>
    <t>Consistency in the usage of EF (EF4 and EF5) among estimates of indirect N2O emissions from management soils and manure management</t>
  </si>
  <si>
    <t>If Ch4 emissions from rice cultivation are identified as a key category, country-specific seasonally integrated Efs for each region and scaling factors for water regime before and during cultivation periods, rates and types of organic amendments, and soils types have been developed and used</t>
  </si>
  <si>
    <t>Rice cultivation</t>
  </si>
  <si>
    <t>Emission estimates reflect multiple cropping rptations ocurring in a given year on the same piece of land (i.e. ratoon crops)</t>
  </si>
  <si>
    <t>If CH4 or N2O emissions from burning of agricultural residues are identified as key category, whether countr-specific activity data, Efs, fractions and parameters for each crop type have been used</t>
  </si>
  <si>
    <t>Emissions from burning of agricultural residues for energy production are reported under Energy sector.</t>
  </si>
  <si>
    <t xml:space="preserve">National statistics data differ to those from FAO (or other international databases. </t>
  </si>
  <si>
    <t>AD timeseries is consistent: there are not outliers.</t>
  </si>
  <si>
    <t>If AD timeseries present outlier, they are explained</t>
  </si>
  <si>
    <t>Correct units are used</t>
  </si>
  <si>
    <t>All</t>
  </si>
  <si>
    <t>compilation file</t>
  </si>
  <si>
    <t>The entire national territory is accounted for</t>
  </si>
  <si>
    <t>The entire time-series is accounted for</t>
  </si>
  <si>
    <t>Livestock numbers considere the existence of seasonal variations (special breeding periods)</t>
  </si>
  <si>
    <t xml:space="preserve">Population of all livestock species and relevant classes (age, sex, breed, management practices) is accounted for.
</t>
  </si>
  <si>
    <t>Livestock</t>
  </si>
  <si>
    <t>Agricultural soils</t>
  </si>
  <si>
    <t>All sources of N inputs to field are accounted for</t>
  </si>
  <si>
    <t>Use of fertilizers is accounted for</t>
  </si>
  <si>
    <t>Activity data and other parameters used are based on: 1.-national statistics, 2.-published research, 3.- values from Parties with similar environmental management characteristics,4.- expert judgement or 5.- Assumptions</t>
  </si>
  <si>
    <t>compilation file &amp; report</t>
  </si>
  <si>
    <t>Animal populations have been consistently disaggregated across the entire time series</t>
  </si>
  <si>
    <t>Documentation on its livestock characterizations and the data upon which these characterization are based is provided</t>
  </si>
  <si>
    <t>Completeness&amp;Accuracy</t>
  </si>
  <si>
    <t>Different fractions of crop residues (e.g. those used for the input to soils, burning, animal production, etc.) sum up to 100%</t>
  </si>
  <si>
    <t>Country-specific activity data on harvested areas is available or relevant data from international agencies (e.g. Internation Rice Research Institute and FAO) have been collected</t>
  </si>
  <si>
    <t>For each animal population, allocation to climate regions and across all animal waste management systems is 100%</t>
  </si>
  <si>
    <t>Animal numbers should preferably also be included if their number is deemed to be low, as the reporting of "NE" for an animal type must be accompanied by robust documentation.</t>
  </si>
  <si>
    <t>Livestock numbers refer to average annual production statistics. Some countries are for poultry estimating their emission based on production and not on AAP.</t>
  </si>
  <si>
    <t>Completeness &amp; Double counting</t>
  </si>
  <si>
    <t>If IEF timeseries present outlier, they are explained</t>
  </si>
  <si>
    <t>EF timeseries is consistent</t>
  </si>
  <si>
    <t>Accuracy &amp; Comparability</t>
  </si>
  <si>
    <t>IEF timeseries is consistent: there are not outliers</t>
  </si>
  <si>
    <t>Notation keys are correctly used and associated assumptions explained</t>
  </si>
  <si>
    <t>compile file &amp; report</t>
  </si>
  <si>
    <t>Transparency &amp; Completeness</t>
  </si>
  <si>
    <t>Disaggregated Efs for subcategories of animal species (e.g. by ages and sex subgroups, climatic region, management practices, type of feed, etc.) are used</t>
  </si>
  <si>
    <t>Enteric fermentation</t>
  </si>
  <si>
    <t>Manure management</t>
  </si>
  <si>
    <t>Country-specific MCF values are compareble to default IPCC values and differences are explained</t>
  </si>
  <si>
    <t>Manure management - N2O</t>
  </si>
  <si>
    <t>Comparability &amp; Transparency</t>
  </si>
  <si>
    <t>Aplicability to the national circumstances of default factors used is demonstrated (e.g. region and milk yield)</t>
  </si>
  <si>
    <t>Actual data on the usage of each type manure management system have been collected or based on assumptions or expert judgement.</t>
  </si>
  <si>
    <t xml:space="preserve">Data of usage of manure management systems are reasonable, available and presented in a transparent manner. </t>
  </si>
  <si>
    <t>Anual average temperatures have been considered to estimate MCFs for liquid-based manure management system</t>
  </si>
  <si>
    <t>Manure mamagement - CH4</t>
  </si>
  <si>
    <t>Country-specific EFs have been used and the bases of these factors are appropiate to the region and annual average temperature where the country is</t>
  </si>
  <si>
    <t>There is support that the default factors used are applicable to the national circumstances</t>
  </si>
  <si>
    <t>EF3 is applied to the disaggregated animal species</t>
  </si>
  <si>
    <t xml:space="preserve">EF1 is applied to the disaggregated data soils (mineral and rice) </t>
  </si>
  <si>
    <t>Agricultural soils - indirect emissions</t>
  </si>
  <si>
    <t>Fractions of residues incorporated to soils, burned on site or used for animal consumption or in other sectors are consistent</t>
  </si>
  <si>
    <t>Amount of N excreted in pasture, range and paddock is consistent with the ammount deposited by grazzing animals in agricultural soils</t>
  </si>
  <si>
    <t>Differences between country-specific EF and IPCC default values are explained</t>
  </si>
  <si>
    <t>Default values (e.g. for scaling factors) used are applicable to the national circumstances</t>
  </si>
  <si>
    <t>tier 2&amp;2</t>
  </si>
  <si>
    <t>Units are correctly carried through all the calculations to the summary table</t>
  </si>
  <si>
    <t>Calculations are checked by 2nd person</t>
  </si>
  <si>
    <t>Correct GWP are used</t>
  </si>
  <si>
    <t>Rreasons for change have been documented</t>
  </si>
  <si>
    <t>Recalculated estimates have been compared to previous estimates</t>
  </si>
  <si>
    <t>Accuracy &amp; Comparbility</t>
  </si>
  <si>
    <t>Documentation is presented in calculation files</t>
  </si>
  <si>
    <t xml:space="preserve">All livestock species and for the relevant classes have been accounted for
</t>
  </si>
  <si>
    <t>All sources of N inputs to field are considered</t>
  </si>
  <si>
    <t>The same methodological approach has been used for the whole series</t>
  </si>
  <si>
    <t>QA/QC checks are reported</t>
  </si>
  <si>
    <t>QA/QC checks are documented</t>
  </si>
  <si>
    <t>all</t>
  </si>
  <si>
    <t>compilation file, other documentation</t>
  </si>
  <si>
    <t>Recommendations from previous technical analysis have been followed</t>
  </si>
  <si>
    <t>An enhanced livestock characterization for the "significant" animal species of the key categries have been prepared</t>
  </si>
  <si>
    <t>A single livestock characterization to allow consistent treatment of data across all relevant categories (eg. CH4 emissions form enteric fermentation, CH4 and N2O emissions form manure management and N2O emissions from agricultural soils) have been used</t>
  </si>
  <si>
    <t>If any "significant" animal species for which there are no default IPCC EFS (e.g. llamas, alpacas, wapiti, emus and ostriches) have been identified, emissions using country-specific factors that are based on an enhanced livestock characterization have been attemteped.</t>
  </si>
  <si>
    <t>significant" animal species for which there are no default IPCC EFS (e.g. llamas, alpacas, wapiti, emus and ostriches) have been identified</t>
  </si>
  <si>
    <t>If Ch4 emissions from enteric fermentation have been identified as a key category, the emissions from the significant categories have been estimated using tier 2 method based on enhanced livestock characterization or using a tier 3 method</t>
  </si>
  <si>
    <t>All manure management system have been considered and are appropriately disaggregated by climatic region.</t>
  </si>
  <si>
    <t xml:space="preserve">Country-specific Efs and parameters (MCFs, Bo and the share of manure management systems) have been utilized, and the bases of these data are provided </t>
  </si>
  <si>
    <t>Country-specific Efs and parameters are compared to IPCC default values. Differences are explained</t>
  </si>
  <si>
    <t>Livestock (CH4)</t>
  </si>
  <si>
    <t>If N2O emissions from manure management are identfied as a key category, and emissions from "significant" animal species have been estimated using an enhanced livestock characterization ant tier 2 or tier 3</t>
  </si>
  <si>
    <t>Amount of wastewater sludge applied to soils has been considered, it is consistent with that reported in Waste sector and assumptions used to split wastewater sludge between Waste, Energy and Agriculture sector are explained</t>
  </si>
  <si>
    <t xml:space="preserve">Distribution of manure by management systems is the same as that used in CH4 emissions from manure management. </t>
  </si>
  <si>
    <t>N from crop residues returned to soils and N from mineralization are included in the leaching and run-off component of indirect N2O (and are not included in the atmosferic deposition componenet)</t>
  </si>
  <si>
    <t>tier  2</t>
  </si>
  <si>
    <t>Prescribes burning of savannah</t>
  </si>
  <si>
    <t>If CH4 or N2O emissions form prescribed burning of savannah burning are identified as key categoties, country specif activity data, parameters, fractions and Efs have been used</t>
  </si>
  <si>
    <t>Burning of agricultural residues</t>
  </si>
  <si>
    <t>There is consistency with the data used for calculations of FCR in direct N2O emissions from managed soils</t>
  </si>
  <si>
    <t>Liming material used and urea and carbon containing fertilizers application is accounted for</t>
  </si>
  <si>
    <t>Check that all applicable activities have been considered. Is any omitted activity likely to be significant?</t>
  </si>
  <si>
    <t>Efforts to ensure the quality of its inventory data have been made</t>
  </si>
  <si>
    <t>Information reported under "Field burning of agricultural residues" and data used to estimate N2O emissions from crop residues returnes to managed soils</t>
  </si>
  <si>
    <t>Emissions reported under LULUCF sector "Biomass burning" and prescribed burning of savannah (in case it is not possible to separate savannah fires from other forest and grassland fires)</t>
  </si>
  <si>
    <t>Prescribed burning of savannah</t>
  </si>
  <si>
    <t>Transparent documentation on  livestock characterizations and the data upon which these characterization are based is provided</t>
  </si>
  <si>
    <t>Data collection procedures are presented</t>
  </si>
  <si>
    <t>QC checks for ciuntry-specific emission factor calculations have been completed</t>
  </si>
  <si>
    <t>​Country-specific emissions factors should be compared to IPCC default values or EF used by other countries</t>
  </si>
  <si>
    <t>No need</t>
  </si>
  <si>
    <t>Total checks</t>
  </si>
  <si>
    <t>Check2</t>
  </si>
  <si>
    <t>Checks performed</t>
  </si>
  <si>
    <t>QA/QC documentation</t>
  </si>
  <si>
    <t>BS</t>
  </si>
  <si>
    <t>no comment</t>
  </si>
  <si>
    <t>no need</t>
  </si>
  <si>
    <t>Documentation completed</t>
  </si>
  <si>
    <t>SUMMARY TABLE</t>
  </si>
  <si>
    <t>Correction actions performed</t>
  </si>
  <si>
    <t>Correction actions requiered</t>
  </si>
  <si>
    <t>The bases of country-specific MCF values  are reasonable, considering the livestock characteristics and country management practices, and how they compare with IPCC default values</t>
  </si>
  <si>
    <t>This list can be expanded or more limited depending on National Circumstances</t>
  </si>
  <si>
    <t>QA/QC list for Agriculture Estimates and Reporting</t>
  </si>
  <si>
    <t>Absolute</t>
  </si>
  <si>
    <t>Item</t>
  </si>
  <si>
    <t>Percentage</t>
  </si>
  <si>
    <t xml:space="preserve">The mass of fuel available for burnin of crop residues has been estimated </t>
  </si>
  <si>
    <t xml:space="preserve">Statistics of areas of histosols cultivated have been collected </t>
  </si>
  <si>
    <t>N statistics of the use of N synthetic fertilizers have been collected and units of statistical data are adequately considered (e.g. amount of fertilizers vs amount of N in the fertilizers)</t>
  </si>
  <si>
    <t>Default values (e.g. on biomass consumption) are used, activity data have been disaggregated by subcategory (e.g. savannah grassland or savannah forestland)</t>
  </si>
  <si>
    <t>Country-specific models are provided with cleat and accurate documentation and explanations</t>
  </si>
  <si>
    <t>Manure emissions from all livestock populations and all types of manure management systems existing in the country have been accounted for</t>
  </si>
  <si>
    <t>If there are differences between national statistics and FAO data, they are explained</t>
  </si>
  <si>
    <t>Jamaica_Agriculture_check%20examples.xlsx#Crop_residue!A1</t>
  </si>
  <si>
    <t>Jamaica_Agriculture_check%20examples.xlsx#'N fertilizer'!A1</t>
  </si>
  <si>
    <t>Jamaica_Agriculture_check%20examples.xlsx#histosols</t>
  </si>
  <si>
    <t>Jamaica_Agriculture_check%20examples.xlsx#check_Npasture</t>
  </si>
  <si>
    <t>Jamaica_Agriculture_check%20examples.xlsx#check_FAO</t>
  </si>
  <si>
    <t>Jamaica_Agriculture_check%20examples.xlsx#check_perct_MMS</t>
  </si>
  <si>
    <t>Jamaica_Agriculture_check%20examples.xlsx#check_aplicabilityEF</t>
  </si>
  <si>
    <t>Jamaica_Agriculture_check%20examples.xlsx#GWPs</t>
  </si>
  <si>
    <t>Jamaica_Agriculture_check%20examples.xlsx#N2O__Leaching_runoff</t>
  </si>
  <si>
    <t>Jamaica_Agriculture_check%20examples.xlsx#check_aggregation</t>
  </si>
  <si>
    <t>Volatilization and subsequent deposition of N from the manure in manure management system should be covered in "N2O emissions from manure management"</t>
  </si>
  <si>
    <t>Jamaica_Agriculture_check%20examples.xlsx#Manure_Atm._Deposition</t>
  </si>
  <si>
    <r>
      <rPr>
        <sz val="11"/>
        <rFont val="Calibri"/>
        <family val="2"/>
        <scheme val="minor"/>
      </rPr>
      <t xml:space="preserve">Table 5.8 Emission of CH4 from Manure Management (Gg CH4) and </t>
    </r>
    <r>
      <rPr>
        <u/>
        <sz val="11"/>
        <color theme="10"/>
        <rFont val="Calibri"/>
        <family val="2"/>
        <scheme val="minor"/>
      </rPr>
      <t xml:space="preserve">
Jamaica_Agriculture_check%20examples.xlsx#Emission_of_CH4_from_Manure_Management__Gg_CH4_yr</t>
    </r>
  </si>
  <si>
    <t>no finding</t>
  </si>
  <si>
    <t>time-series incomplete</t>
  </si>
  <si>
    <t>Date finalization</t>
  </si>
  <si>
    <t>JG</t>
  </si>
  <si>
    <t>check&lt;&gt;0</t>
  </si>
  <si>
    <t>need to modify link for Mules and Asses</t>
  </si>
  <si>
    <t>Check responsible</t>
  </si>
  <si>
    <t>Modification responsible</t>
  </si>
  <si>
    <t>Deadline</t>
  </si>
  <si>
    <t>ok</t>
  </si>
  <si>
    <t>QUALITY CONTROL AND QUALITY ASSURANCE</t>
  </si>
  <si>
    <t>‘quality assurance’ or ‘QA’ means a planned system of review procedures to ensure that data quality objectives are met and that the best possible estimates and information are reported to support the effectiveness of the quality control programme and to assist Member States;</t>
  </si>
  <si>
    <t>‘quality control’ or ‘QC’ means a system of routine technical activities to measure and control the quality of the information and estimates compiled with the purpose of ensuring data integrity, correctness and completeness, identifying and addressing errors and omissions, documenting and archiving data and other material used, and recording all QA activities</t>
  </si>
  <si>
    <t>REGULATION (EU) No 525/2013 OF THE EUROPEAN PARLIAMENT AND OF THE COUNCIL</t>
  </si>
  <si>
    <t>of 21 May 2013</t>
  </si>
  <si>
    <t>on a mechanism for monitoring and reporting greenhouse gas emissions and for reporting other information at national and Union level relevant to climate change and repealing Decision No 280/2004/EC</t>
  </si>
  <si>
    <t>Expert judgement</t>
  </si>
  <si>
    <t>future inventories</t>
  </si>
  <si>
    <t>Action for improvement plan</t>
  </si>
  <si>
    <t>yes</t>
  </si>
  <si>
    <t xml:space="preserve">no data of histosols for year 2010. </t>
  </si>
  <si>
    <t>Statistics of production of crops (e.g. area and yield) have been collected and units of statistical data are adequately considered (e.g. satatistical reported data on crop yiels as field dry or fresh weight and a correction factor is used)</t>
  </si>
  <si>
    <t>National statistics are not up-to-date</t>
  </si>
  <si>
    <t>Stablish a system to obtain most up-to-date data</t>
  </si>
  <si>
    <t>National statistics Office</t>
  </si>
  <si>
    <t>Jamaica_Agriculture_check%20examples.xlsx#check_crop_data_update</t>
  </si>
  <si>
    <t>Good practice: every used to GWP is linked to the same cell</t>
  </si>
  <si>
    <t>Indirect N2O emissions from leaching and run-off are performed</t>
  </si>
  <si>
    <t>check &lt;&gt;0,emissions do not add-up</t>
  </si>
  <si>
    <t>check links</t>
  </si>
  <si>
    <t>Name of table indicated Tonnes but data is in Gg</t>
  </si>
  <si>
    <t>change title of table in report</t>
  </si>
  <si>
    <t>the rest of the tables in the report is in Gg</t>
  </si>
  <si>
    <t>Data sources for the country-specific emission factors are reported</t>
  </si>
  <si>
    <t>Jamaica_Agriculture_check%20examples.xlsx#check_DATA_SOURCES</t>
  </si>
  <si>
    <t>Nos comprehensive documentation</t>
  </si>
  <si>
    <t>Data sources are listed in the QA tab, but not in reference to AD</t>
  </si>
  <si>
    <t>Reference data source for each AD, may be difficult for first years of some time series</t>
  </si>
  <si>
    <t>Data for some crops and last years are extrapolated</t>
  </si>
  <si>
    <t>no coment</t>
  </si>
  <si>
    <t>re-check all categories are in the summary table, and links are correct</t>
  </si>
  <si>
    <t>further supporting data may be added in future inventories</t>
  </si>
  <si>
    <t xml:space="preserve">collect (interpolate)data for 2010
</t>
  </si>
  <si>
    <t>Data sources are documented for each AD</t>
  </si>
</sst>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Calibri"/>
      <family val="2"/>
      <scheme val="minor"/>
    </font>
    <font>
      <b/>
      <sz val="11"/>
      <color theme="0"/>
      <name val="Calibri"/>
      <family val="2"/>
      <scheme val="minor"/>
    </font>
    <font>
      <b/>
      <sz val="11"/>
      <color theme="1"/>
      <name val="Calibri"/>
      <family val="2"/>
      <scheme val="minor"/>
    </font>
    <font>
      <sz val="9"/>
      <color indexed="81"/>
      <name val="Tahoma"/>
      <charset val="1"/>
    </font>
    <font>
      <b/>
      <sz val="9"/>
      <color indexed="81"/>
      <name val="Tahoma"/>
      <charset val="1"/>
    </font>
    <font>
      <vertAlign val="subscript"/>
      <sz val="11"/>
      <color theme="1"/>
      <name val="Calibri"/>
      <family val="2"/>
      <scheme val="minor"/>
    </font>
    <font>
      <sz val="11"/>
      <name val="Calibri"/>
      <family val="2"/>
      <scheme val="minor"/>
    </font>
    <font>
      <sz val="48"/>
      <color theme="1"/>
      <name val="Calibri"/>
      <family val="2"/>
      <scheme val="minor"/>
    </font>
    <font>
      <u/>
      <sz val="11"/>
      <color theme="10"/>
      <name val="Calibri"/>
      <family val="2"/>
      <scheme val="minor"/>
    </font>
    <font>
      <b/>
      <sz val="22"/>
      <color theme="3" tint="0.39997558519241921"/>
      <name val="Calibri"/>
      <family val="2"/>
      <scheme val="minor"/>
    </font>
    <font>
      <sz val="10"/>
      <color rgb="FF444444"/>
      <name val="Inherit"/>
    </font>
    <font>
      <b/>
      <sz val="8"/>
      <color rgb="FF444444"/>
      <name val="Times New Roman"/>
      <family val="1"/>
    </font>
    <font>
      <sz val="9"/>
      <color indexed="81"/>
      <name val="Tahoma"/>
      <family val="2"/>
    </font>
    <font>
      <b/>
      <sz val="9"/>
      <color indexed="81"/>
      <name val="Tahoma"/>
      <family val="2"/>
    </font>
    <font>
      <sz val="16"/>
      <color theme="1"/>
      <name val="Calibri"/>
      <family val="2"/>
      <scheme val="minor"/>
    </font>
    <font>
      <b/>
      <sz val="16"/>
      <color theme="0"/>
      <name val="Calibri"/>
      <family val="2"/>
      <scheme val="minor"/>
    </font>
  </fonts>
  <fills count="14">
    <fill>
      <patternFill patternType="none"/>
    </fill>
    <fill>
      <patternFill patternType="gray125"/>
    </fill>
    <fill>
      <patternFill patternType="solid">
        <fgColor theme="7" tint="0.79998168889431442"/>
        <bgColor theme="4" tint="0.79998168889431442"/>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79998168889431442"/>
        <bgColor theme="4" tint="0.79998168889431442"/>
      </patternFill>
    </fill>
    <fill>
      <patternFill patternType="solid">
        <fgColor theme="6" tint="0.79998168889431442"/>
        <bgColor indexed="64"/>
      </patternFill>
    </fill>
    <fill>
      <patternFill patternType="solid">
        <fgColor theme="8"/>
        <bgColor indexed="64"/>
      </patternFill>
    </fill>
    <fill>
      <patternFill patternType="solid">
        <fgColor theme="1" tint="0.499984740745262"/>
        <bgColor indexed="64"/>
      </patternFill>
    </fill>
    <fill>
      <patternFill patternType="solid">
        <fgColor rgb="FFFFFFCC"/>
        <bgColor indexed="64"/>
      </patternFill>
    </fill>
    <fill>
      <patternFill patternType="solid">
        <fgColor rgb="FFFFFFCC"/>
        <bgColor theme="4" tint="0.79998168889431442"/>
      </patternFill>
    </fill>
    <fill>
      <patternFill patternType="solid">
        <fgColor rgb="FFCCFF99"/>
        <bgColor indexed="64"/>
      </patternFill>
    </fill>
    <fill>
      <patternFill patternType="solid">
        <fgColor rgb="FFCCFF99"/>
        <bgColor theme="4" tint="0.79998168889431442"/>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rgb="FFFFFFFF"/>
      </left>
      <right style="medium">
        <color rgb="FFFFFFFF"/>
      </right>
      <top style="medium">
        <color rgb="FFFFFFFF"/>
      </top>
      <bottom style="medium">
        <color rgb="FFFFFFFF"/>
      </bottom>
      <diagonal/>
    </border>
  </borders>
  <cellStyleXfs count="2">
    <xf numFmtId="0" fontId="0" fillId="0" borderId="0"/>
    <xf numFmtId="0" fontId="8" fillId="0" borderId="0" applyNumberFormat="0" applyFill="0" applyBorder="0" applyAlignment="0" applyProtection="0"/>
  </cellStyleXfs>
  <cellXfs count="59">
    <xf numFmtId="0" fontId="0" fillId="0" borderId="0" xfId="0"/>
    <xf numFmtId="0" fontId="2" fillId="0" borderId="1" xfId="0" applyFont="1" applyBorder="1"/>
    <xf numFmtId="0" fontId="0" fillId="0" borderId="2" xfId="0" applyBorder="1"/>
    <xf numFmtId="0" fontId="0" fillId="0" borderId="3" xfId="0" applyBorder="1"/>
    <xf numFmtId="0" fontId="0" fillId="0" borderId="3" xfId="0" quotePrefix="1" applyBorder="1"/>
    <xf numFmtId="0" fontId="0" fillId="0" borderId="0" xfId="0" applyFill="1" applyBorder="1"/>
    <xf numFmtId="0" fontId="0" fillId="2" borderId="0" xfId="0" applyFont="1" applyFill="1" applyBorder="1"/>
    <xf numFmtId="0" fontId="0" fillId="3" borderId="0" xfId="0" applyFont="1" applyFill="1" applyBorder="1"/>
    <xf numFmtId="0" fontId="0" fillId="0" borderId="0" xfId="0" applyFont="1" applyFill="1" applyBorder="1"/>
    <xf numFmtId="0" fontId="0" fillId="0" borderId="0" xfId="0" applyFont="1" applyFill="1" applyBorder="1" applyAlignment="1"/>
    <xf numFmtId="0" fontId="0" fillId="5" borderId="0" xfId="0" applyFont="1" applyFill="1" applyBorder="1"/>
    <xf numFmtId="0" fontId="0" fillId="4" borderId="0" xfId="0" applyFont="1" applyFill="1" applyBorder="1"/>
    <xf numFmtId="0" fontId="0" fillId="4" borderId="0" xfId="0" applyFont="1" applyFill="1" applyBorder="1" applyAlignment="1"/>
    <xf numFmtId="0" fontId="0" fillId="6" borderId="0" xfId="0" applyFont="1" applyFill="1" applyBorder="1"/>
    <xf numFmtId="0" fontId="0" fillId="6" borderId="0" xfId="0" applyFont="1" applyFill="1" applyBorder="1" applyAlignment="1"/>
    <xf numFmtId="0" fontId="0" fillId="6" borderId="0" xfId="0" applyFill="1" applyBorder="1"/>
    <xf numFmtId="0" fontId="0" fillId="3" borderId="0" xfId="0" applyFill="1" applyBorder="1"/>
    <xf numFmtId="0" fontId="0" fillId="4" borderId="0" xfId="0" applyFill="1" applyBorder="1"/>
    <xf numFmtId="0" fontId="0" fillId="6" borderId="0" xfId="0" applyFont="1" applyFill="1" applyBorder="1" applyAlignment="1">
      <alignment wrapText="1"/>
    </xf>
    <xf numFmtId="0" fontId="6" fillId="6" borderId="0" xfId="0" applyFont="1" applyFill="1" applyBorder="1"/>
    <xf numFmtId="0" fontId="0" fillId="0" borderId="0" xfId="0" applyBorder="1"/>
    <xf numFmtId="0" fontId="6" fillId="0" borderId="0" xfId="0" applyFont="1" applyFill="1" applyBorder="1"/>
    <xf numFmtId="0" fontId="0" fillId="9" borderId="0" xfId="0" applyFont="1" applyFill="1" applyBorder="1"/>
    <xf numFmtId="0" fontId="0" fillId="9" borderId="0" xfId="0" applyFill="1" applyBorder="1"/>
    <xf numFmtId="0" fontId="0" fillId="10" borderId="0" xfId="0" applyFont="1" applyFill="1" applyBorder="1"/>
    <xf numFmtId="0" fontId="0" fillId="0" borderId="2" xfId="0" applyFont="1" applyBorder="1"/>
    <xf numFmtId="14" fontId="0" fillId="0" borderId="0" xfId="0" applyNumberFormat="1" applyFill="1" applyBorder="1"/>
    <xf numFmtId="0" fontId="0" fillId="0" borderId="6" xfId="0" applyBorder="1"/>
    <xf numFmtId="0" fontId="0" fillId="0" borderId="8" xfId="0" applyBorder="1"/>
    <xf numFmtId="0" fontId="0" fillId="0" borderId="11" xfId="0" applyBorder="1"/>
    <xf numFmtId="0" fontId="0" fillId="0" borderId="2" xfId="0" applyFill="1" applyBorder="1"/>
    <xf numFmtId="0" fontId="0" fillId="0" borderId="3" xfId="0" applyFill="1" applyBorder="1"/>
    <xf numFmtId="0" fontId="7" fillId="0" borderId="0" xfId="0" applyFont="1"/>
    <xf numFmtId="1" fontId="0" fillId="0" borderId="7" xfId="0" applyNumberFormat="1" applyBorder="1"/>
    <xf numFmtId="1" fontId="0" fillId="0" borderId="9" xfId="0" applyNumberFormat="1" applyBorder="1"/>
    <xf numFmtId="0" fontId="2" fillId="0" borderId="12" xfId="0" applyFont="1" applyBorder="1"/>
    <xf numFmtId="0" fontId="2" fillId="0" borderId="13" xfId="0" applyFont="1" applyBorder="1" applyAlignment="1">
      <alignment horizontal="center"/>
    </xf>
    <xf numFmtId="0" fontId="2" fillId="0" borderId="14" xfId="0" applyFont="1" applyBorder="1" applyAlignment="1">
      <alignment horizontal="center"/>
    </xf>
    <xf numFmtId="0" fontId="0" fillId="11" borderId="0" xfId="0" applyFill="1" applyBorder="1"/>
    <xf numFmtId="0" fontId="0" fillId="11" borderId="0" xfId="0" applyFont="1" applyFill="1" applyBorder="1" applyAlignment="1"/>
    <xf numFmtId="0" fontId="0" fillId="11" borderId="0" xfId="0" applyFont="1" applyFill="1" applyBorder="1"/>
    <xf numFmtId="0" fontId="0" fillId="12" borderId="0" xfId="0" applyFont="1" applyFill="1" applyBorder="1"/>
    <xf numFmtId="0" fontId="6" fillId="11" borderId="0" xfId="0" applyFont="1" applyFill="1" applyBorder="1"/>
    <xf numFmtId="0" fontId="0" fillId="11" borderId="0" xfId="0" applyFont="1" applyFill="1" applyBorder="1" applyAlignment="1">
      <alignment wrapText="1"/>
    </xf>
    <xf numFmtId="0" fontId="8" fillId="0" borderId="0" xfId="1" applyFill="1" applyBorder="1"/>
    <xf numFmtId="0" fontId="8" fillId="0" borderId="0" xfId="1" applyFill="1" applyBorder="1" applyAlignment="1"/>
    <xf numFmtId="14" fontId="0" fillId="0" borderId="0" xfId="0" applyNumberFormat="1" applyFont="1" applyFill="1" applyBorder="1"/>
    <xf numFmtId="0" fontId="0" fillId="0" borderId="0" xfId="0" quotePrefix="1" applyFill="1" applyBorder="1"/>
    <xf numFmtId="0" fontId="9" fillId="0" borderId="0" xfId="0" applyFont="1"/>
    <xf numFmtId="0" fontId="0" fillId="0" borderId="0" xfId="0" applyAlignment="1"/>
    <xf numFmtId="0" fontId="10" fillId="13" borderId="15" xfId="0" applyFont="1" applyFill="1" applyBorder="1" applyAlignment="1">
      <alignment horizontal="justify" vertical="center"/>
    </xf>
    <xf numFmtId="0" fontId="11" fillId="0" borderId="0" xfId="0" applyFont="1" applyAlignment="1">
      <alignment horizontal="center" vertical="center" wrapText="1"/>
    </xf>
    <xf numFmtId="0" fontId="0" fillId="0" borderId="0" xfId="0" applyFill="1" applyBorder="1" applyAlignment="1">
      <alignment wrapText="1"/>
    </xf>
    <xf numFmtId="0" fontId="1" fillId="7" borderId="4" xfId="0" applyFont="1" applyFill="1" applyBorder="1" applyAlignment="1">
      <alignment horizontal="center"/>
    </xf>
    <xf numFmtId="0" fontId="1" fillId="7" borderId="10" xfId="0" applyFont="1" applyFill="1" applyBorder="1" applyAlignment="1">
      <alignment horizontal="center"/>
    </xf>
    <xf numFmtId="0" fontId="1" fillId="7" borderId="5" xfId="0" applyFont="1" applyFill="1" applyBorder="1" applyAlignment="1">
      <alignment horizontal="center"/>
    </xf>
    <xf numFmtId="0" fontId="14" fillId="0" borderId="0" xfId="0" applyFont="1" applyAlignment="1"/>
    <xf numFmtId="0" fontId="15" fillId="8" borderId="0" xfId="0" applyFont="1" applyFill="1" applyBorder="1" applyAlignment="1"/>
    <xf numFmtId="0" fontId="15" fillId="8" borderId="0" xfId="0" applyFont="1" applyFill="1" applyAlignment="1"/>
  </cellXfs>
  <cellStyles count="2">
    <cellStyle name="Hyperlink" xfId="1" builtinId="8"/>
    <cellStyle name="Normal" xfId="0" builtinId="0"/>
  </cellStyles>
  <dxfs count="24">
    <dxf>
      <font>
        <b/>
        <i val="0"/>
        <strike val="0"/>
        <condense val="0"/>
        <extend val="0"/>
        <outline val="0"/>
        <shadow val="0"/>
        <u val="none"/>
        <vertAlign val="baseline"/>
        <sz val="16"/>
        <color theme="0"/>
        <name val="Calibri"/>
        <scheme val="minor"/>
      </font>
      <fill>
        <patternFill patternType="solid">
          <fgColor indexed="64"/>
          <bgColor theme="1" tint="0.499984740745262"/>
        </patternFill>
      </fill>
      <alignment horizontal="general" vertical="bottom" textRotation="0" wrapText="0" indent="0" justifyLastLine="0" shrinkToFit="0" readingOrder="0"/>
    </dxf>
    <dxf>
      <border diagonalUp="0" diagonalDown="0">
        <left style="medium">
          <color indexed="64"/>
        </left>
        <right style="medium">
          <color indexed="64"/>
        </right>
        <top style="medium">
          <color indexed="64"/>
        </top>
        <bottom style="medium">
          <color indexed="64"/>
        </bottom>
      </border>
    </dxf>
    <dxf>
      <fill>
        <patternFill patternType="none">
          <fgColor indexed="64"/>
          <bgColor indexed="65"/>
        </patternFill>
      </fill>
    </dxf>
    <dxf>
      <fill>
        <patternFill patternType="none">
          <fgColor indexed="64"/>
          <bgColor indexed="65"/>
        </patternFill>
      </fill>
    </dxf>
    <dxf>
      <numFmt numFmtId="0" formatCode="General"/>
      <fill>
        <patternFill patternType="none">
          <fgColor indexed="64"/>
          <bgColor indexed="65"/>
        </patternFill>
      </fill>
    </dxf>
    <dxf>
      <fill>
        <patternFill patternType="none">
          <fgColor indexed="64"/>
          <bgColor indexed="65"/>
        </patternFill>
      </fill>
    </dxf>
    <dxf>
      <fill>
        <patternFill patternType="none">
          <fgColor indexed="64"/>
          <bgColor auto="1"/>
        </patternFill>
      </fill>
    </dxf>
    <dxf>
      <fill>
        <patternFill patternType="none">
          <fgColor indexed="64"/>
          <bgColor auto="1"/>
        </patternFill>
      </fill>
    </dxf>
    <dxf>
      <fill>
        <patternFill patternType="none">
          <fgColor indexed="64"/>
          <bgColor indexed="65"/>
        </patternFill>
      </fill>
    </dxf>
    <dxf>
      <fill>
        <patternFill patternType="none">
          <fgColor indexed="64"/>
          <bgColor indexed="65"/>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solid">
          <fgColor indexed="64"/>
          <bgColor rgb="FFFFFFCC"/>
        </patternFill>
      </fill>
    </dxf>
    <dxf>
      <fill>
        <patternFill patternType="solid">
          <fgColor indexed="64"/>
          <bgColor rgb="FFFFFFCC"/>
        </patternFill>
      </fill>
    </dxf>
    <dxf>
      <fill>
        <patternFill patternType="solid">
          <fgColor indexed="64"/>
          <bgColor rgb="FFFFFFCC"/>
        </patternFill>
      </fill>
    </dxf>
    <dxf>
      <font>
        <b val="0"/>
        <i val="0"/>
        <strike val="0"/>
        <condense val="0"/>
        <extend val="0"/>
        <outline val="0"/>
        <shadow val="0"/>
        <u val="none"/>
        <vertAlign val="baseline"/>
        <sz val="11"/>
        <color theme="1"/>
        <name val="Calibri"/>
        <scheme val="minor"/>
      </font>
      <fill>
        <patternFill patternType="solid">
          <fgColor indexed="64"/>
          <bgColor rgb="FFFFFFCC"/>
        </patternFill>
      </fill>
    </dxf>
    <dxf>
      <font>
        <b val="0"/>
        <i val="0"/>
        <strike val="0"/>
        <condense val="0"/>
        <extend val="0"/>
        <outline val="0"/>
        <shadow val="0"/>
        <u val="none"/>
        <vertAlign val="baseline"/>
        <sz val="11"/>
        <color theme="1"/>
        <name val="Calibri"/>
        <scheme val="minor"/>
      </font>
      <fill>
        <patternFill patternType="solid">
          <fgColor indexed="64"/>
          <bgColor rgb="FFFFFFCC"/>
        </patternFill>
      </fill>
    </dxf>
    <dxf>
      <fill>
        <patternFill patternType="solid">
          <fgColor indexed="64"/>
          <bgColor rgb="FFFFFFCC"/>
        </patternFill>
      </fill>
    </dxf>
  </dxfs>
  <tableStyles count="0" defaultTableStyle="TableStyleMedium2" defaultPivotStyle="PivotStyleMedium9"/>
  <colors>
    <mruColors>
      <color rgb="FFCCFF99"/>
      <color rgb="FFCCFFCC"/>
      <color rgb="FFAAEEB5"/>
      <color rgb="FFFFFFCC"/>
      <color rgb="FF99CCFF"/>
      <color rgb="FFFF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QA/QC summary. Agriculture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r-Latn-RS"/>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bg2">
                  <a:lumMod val="90000"/>
                </a:schemeClr>
              </a:solidFill>
              <a:ln>
                <a:solidFill>
                  <a:schemeClr val="bg2">
                    <a:lumMod val="90000"/>
                  </a:schemeClr>
                </a:solidFill>
              </a:ln>
              <a:effectLst/>
            </c:spPr>
          </c:dPt>
          <c:dPt>
            <c:idx val="1"/>
            <c:invertIfNegative val="0"/>
            <c:bubble3D val="0"/>
            <c:spPr>
              <a:solidFill>
                <a:schemeClr val="bg1">
                  <a:lumMod val="50000"/>
                </a:schemeClr>
              </a:solidFill>
              <a:ln>
                <a:solidFill>
                  <a:schemeClr val="bg1">
                    <a:lumMod val="50000"/>
                  </a:schemeClr>
                </a:solidFill>
              </a:ln>
              <a:effectLst/>
            </c:spPr>
          </c:dPt>
          <c:dPt>
            <c:idx val="2"/>
            <c:invertIfNegative val="0"/>
            <c:bubble3D val="0"/>
            <c:spPr>
              <a:solidFill>
                <a:schemeClr val="accent6"/>
              </a:solidFill>
              <a:ln>
                <a:solidFill>
                  <a:schemeClr val="accent6"/>
                </a:solidFill>
              </a:ln>
              <a:effectLst/>
            </c:spPr>
          </c:dPt>
          <c:dPt>
            <c:idx val="3"/>
            <c:invertIfNegative val="0"/>
            <c:bubble3D val="0"/>
            <c:spPr>
              <a:solidFill>
                <a:schemeClr val="accent3"/>
              </a:solidFill>
              <a:ln>
                <a:solidFill>
                  <a:schemeClr val="accent3"/>
                </a:solidFill>
              </a:ln>
              <a:effectLst/>
            </c:spPr>
          </c:dPt>
          <c:cat>
            <c:strRef>
              <c:f>'QAQC list'!$C$12:$C$16</c:f>
              <c:strCache>
                <c:ptCount val="5"/>
                <c:pt idx="0">
                  <c:v>Total checks</c:v>
                </c:pt>
                <c:pt idx="1">
                  <c:v>Checks performed</c:v>
                </c:pt>
                <c:pt idx="2">
                  <c:v>Correction actions requiered</c:v>
                </c:pt>
                <c:pt idx="3">
                  <c:v>Correction actions performed</c:v>
                </c:pt>
                <c:pt idx="4">
                  <c:v>Documentation completed</c:v>
                </c:pt>
              </c:strCache>
            </c:strRef>
          </c:cat>
          <c:val>
            <c:numRef>
              <c:f>'QAQC list'!$D$12:$D$16</c:f>
              <c:numCache>
                <c:formatCode>General</c:formatCode>
                <c:ptCount val="5"/>
                <c:pt idx="0">
                  <c:v>134</c:v>
                </c:pt>
                <c:pt idx="1">
                  <c:v>14</c:v>
                </c:pt>
                <c:pt idx="2">
                  <c:v>6</c:v>
                </c:pt>
                <c:pt idx="3">
                  <c:v>3</c:v>
                </c:pt>
                <c:pt idx="4">
                  <c:v>8</c:v>
                </c:pt>
              </c:numCache>
            </c:numRef>
          </c:val>
        </c:ser>
        <c:dLbls>
          <c:showLegendKey val="0"/>
          <c:showVal val="0"/>
          <c:showCatName val="0"/>
          <c:showSerName val="0"/>
          <c:showPercent val="0"/>
          <c:showBubbleSize val="0"/>
        </c:dLbls>
        <c:gapWidth val="219"/>
        <c:overlap val="-27"/>
        <c:axId val="-525463696"/>
        <c:axId val="-525471856"/>
      </c:barChart>
      <c:catAx>
        <c:axId val="-525463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r-Latn-RS"/>
          </a:p>
        </c:txPr>
        <c:crossAx val="-525471856"/>
        <c:crosses val="autoZero"/>
        <c:auto val="1"/>
        <c:lblAlgn val="ctr"/>
        <c:lblOffset val="100"/>
        <c:noMultiLvlLbl val="0"/>
      </c:catAx>
      <c:valAx>
        <c:axId val="-525471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r-Latn-RS"/>
          </a:p>
        </c:txPr>
        <c:crossAx val="-525463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r-Latn-R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44042</xdr:colOff>
      <xdr:row>3</xdr:row>
      <xdr:rowOff>13621</xdr:rowOff>
    </xdr:from>
    <xdr:to>
      <xdr:col>7</xdr:col>
      <xdr:colOff>836768</xdr:colOff>
      <xdr:row>17</xdr:row>
      <xdr:rowOff>140009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le1" displayName="Table1" ref="C20:W154" totalsRowShown="0" headerRowDxfId="0" dataDxfId="2" tableBorderDxfId="1">
  <autoFilter ref="C20:W154">
    <filterColumn colId="8">
      <customFilters>
        <customFilter operator="notEqual" val=" "/>
      </customFilters>
    </filterColumn>
  </autoFilter>
  <sortState ref="C12:S142">
    <sortCondition ref="C12:C142" customList="Activity Data,Emission Factors (&amp; other paramters),Emission estimates,Data Aggregation and compilation for reporting,Reports"/>
    <sortCondition ref="E12:E142"/>
    <sortCondition ref="D12:D142"/>
    <sortCondition ref="F12:F142"/>
  </sortState>
  <tableColumns count="21">
    <tableColumn id="1" name="Target" dataDxfId="23"/>
    <tableColumn id="2" name="TACCC" dataDxfId="22"/>
    <tableColumn id="3" name="Category" dataDxfId="21"/>
    <tableColumn id="4" name="Tier" dataDxfId="20"/>
    <tableColumn id="5" name="Check" dataDxfId="19"/>
    <tableColumn id="6" name="Where" dataDxfId="18"/>
    <tableColumn id="7" name="Check responsible" dataDxfId="17"/>
    <tableColumn id="8" name="Date" dataDxfId="16"/>
    <tableColumn id="9" name="Check2" dataDxfId="15"/>
    <tableColumn id="10" name="Finding" dataDxfId="14"/>
    <tableColumn id="11" name="Comments" dataDxfId="13"/>
    <tableColumn id="12" name="Action required" dataDxfId="12"/>
    <tableColumn id="13" name="Status of check" dataDxfId="11"/>
    <tableColumn id="14" name="Conclusion" dataDxfId="10"/>
    <tableColumn id="20" name="Modification responsible" dataDxfId="9"/>
    <tableColumn id="19" name="Deadline" dataDxfId="8"/>
    <tableColumn id="15" name="Action undertaken" dataDxfId="7"/>
    <tableColumn id="16" name="Final state" dataDxfId="6"/>
    <tableColumn id="18" name="Date finalization" dataDxfId="5"/>
    <tableColumn id="17" name="QA/QC documentation" dataDxfId="4">
      <calculatedColumnFormula>IF(COUNTA(Table1[[#This Row],[Check responsible]:[Date finalization]])=COUNTA(Table1[[#Headers],[Check responsible]:[Date finalization]]),"completed","incompleted")</calculatedColumnFormula>
    </tableColumn>
    <tableColumn id="21" name="Action for improvement plan" dataDxfId="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Jamaica_Agriculture_check%20examples.xlsx" TargetMode="External"/><Relationship Id="rId13" Type="http://schemas.openxmlformats.org/officeDocument/2006/relationships/hyperlink" Target="Jamaica_Agriculture_check%20examples.xlsx" TargetMode="External"/><Relationship Id="rId18" Type="http://schemas.openxmlformats.org/officeDocument/2006/relationships/table" Target="../tables/table1.xml"/><Relationship Id="rId3" Type="http://schemas.openxmlformats.org/officeDocument/2006/relationships/hyperlink" Target="Jamaica_Agriculture_check%20examples.xlsx" TargetMode="External"/><Relationship Id="rId7" Type="http://schemas.openxmlformats.org/officeDocument/2006/relationships/hyperlink" Target="Jamaica_Agriculture_check%20examples.xlsx" TargetMode="External"/><Relationship Id="rId12" Type="http://schemas.openxmlformats.org/officeDocument/2006/relationships/hyperlink" Target="Jamaica_Agriculture_check%20examples.xlsx" TargetMode="External"/><Relationship Id="rId17" Type="http://schemas.openxmlformats.org/officeDocument/2006/relationships/vmlDrawing" Target="../drawings/vmlDrawing1.vml"/><Relationship Id="rId2" Type="http://schemas.openxmlformats.org/officeDocument/2006/relationships/hyperlink" Target="Jamaica_Agriculture_check%20examples.xlsx" TargetMode="External"/><Relationship Id="rId16" Type="http://schemas.openxmlformats.org/officeDocument/2006/relationships/drawing" Target="../drawings/drawing1.xml"/><Relationship Id="rId1" Type="http://schemas.openxmlformats.org/officeDocument/2006/relationships/hyperlink" Target="Jamaica_Agriculture_check%20examples.xlsx" TargetMode="External"/><Relationship Id="rId6" Type="http://schemas.openxmlformats.org/officeDocument/2006/relationships/hyperlink" Target="Jamaica_Agriculture_check%20examples.xlsx" TargetMode="External"/><Relationship Id="rId11" Type="http://schemas.openxmlformats.org/officeDocument/2006/relationships/hyperlink" Target="Jamaica_Agriculture_check%20examples.xlsx" TargetMode="External"/><Relationship Id="rId5" Type="http://schemas.openxmlformats.org/officeDocument/2006/relationships/hyperlink" Target="Jamaica_Agriculture_check%20examples.xlsx" TargetMode="External"/><Relationship Id="rId15" Type="http://schemas.openxmlformats.org/officeDocument/2006/relationships/printerSettings" Target="../printerSettings/printerSettings2.bin"/><Relationship Id="rId10" Type="http://schemas.openxmlformats.org/officeDocument/2006/relationships/hyperlink" Target="Jamaica_Agriculture_check%20examples.xlsx" TargetMode="External"/><Relationship Id="rId19" Type="http://schemas.openxmlformats.org/officeDocument/2006/relationships/comments" Target="../comments1.xml"/><Relationship Id="rId4" Type="http://schemas.openxmlformats.org/officeDocument/2006/relationships/hyperlink" Target="Jamaica_Agriculture_check%20examples.xlsx" TargetMode="External"/><Relationship Id="rId9" Type="http://schemas.openxmlformats.org/officeDocument/2006/relationships/hyperlink" Target="Jamaica_Agriculture_check%20examples.xlsx" TargetMode="External"/><Relationship Id="rId14" Type="http://schemas.openxmlformats.org/officeDocument/2006/relationships/hyperlink" Target="Jamaica_Agriculture_check%20examples.xls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D14"/>
  <sheetViews>
    <sheetView showGridLines="0" workbookViewId="0">
      <selection activeCell="G6" sqref="G6"/>
    </sheetView>
  </sheetViews>
  <sheetFormatPr defaultRowHeight="15"/>
  <cols>
    <col min="3" max="3" width="133.7109375" customWidth="1"/>
  </cols>
  <sheetData>
    <row r="3" spans="3:4" ht="28.5">
      <c r="C3" s="48" t="s">
        <v>233</v>
      </c>
    </row>
    <row r="5" spans="3:4" ht="15.75" thickBot="1"/>
    <row r="6" spans="3:4" ht="26.25" thickBot="1">
      <c r="C6" s="50" t="s">
        <v>234</v>
      </c>
    </row>
    <row r="7" spans="3:4" ht="39" thickBot="1">
      <c r="C7" s="50" t="s">
        <v>235</v>
      </c>
    </row>
    <row r="10" spans="3:4">
      <c r="C10" s="51" t="s">
        <v>236</v>
      </c>
    </row>
    <row r="11" spans="3:4">
      <c r="C11" s="51" t="s">
        <v>237</v>
      </c>
    </row>
    <row r="12" spans="3:4" ht="21">
      <c r="C12" s="51" t="s">
        <v>238</v>
      </c>
    </row>
    <row r="14" spans="3:4">
      <c r="D14" s="49"/>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Z155"/>
  <sheetViews>
    <sheetView tabSelected="1" topLeftCell="A13" zoomScale="80" zoomScaleNormal="80" workbookViewId="0">
      <selection activeCell="A20" sqref="A20"/>
    </sheetView>
  </sheetViews>
  <sheetFormatPr defaultRowHeight="15"/>
  <cols>
    <col min="1" max="1" width="9.140625" style="5"/>
    <col min="3" max="3" width="17.42578125" customWidth="1"/>
    <col min="4" max="4" width="30" customWidth="1"/>
    <col min="5" max="5" width="18.140625" customWidth="1"/>
    <col min="6" max="6" width="11.85546875" bestFit="1" customWidth="1"/>
    <col min="7" max="7" width="101.140625" customWidth="1"/>
    <col min="8" max="8" width="37.5703125" bestFit="1" customWidth="1"/>
    <col min="9" max="9" width="24.140625" style="5" bestFit="1" customWidth="1"/>
    <col min="10" max="10" width="12.28515625" style="5" bestFit="1" customWidth="1"/>
    <col min="11" max="11" width="16" style="5" bestFit="1" customWidth="1"/>
    <col min="12" max="12" width="16.140625" style="5" bestFit="1" customWidth="1"/>
    <col min="13" max="13" width="21.7109375" style="5" bestFit="1" customWidth="1"/>
    <col min="14" max="14" width="29.85546875" style="5" bestFit="1" customWidth="1"/>
    <col min="15" max="15" width="28.5703125" style="5" bestFit="1" customWidth="1"/>
    <col min="16" max="16" width="21.85546875" style="5" bestFit="1" customWidth="1"/>
    <col min="17" max="18" width="21.85546875" style="5" customWidth="1"/>
    <col min="19" max="19" width="34.5703125" style="5" bestFit="1" customWidth="1"/>
    <col min="20" max="20" width="21.28515625" style="5" bestFit="1" customWidth="1"/>
    <col min="21" max="21" width="21.28515625" style="5" customWidth="1"/>
    <col min="22" max="22" width="41.5703125" style="5" bestFit="1" customWidth="1"/>
    <col min="23" max="16384" width="9.140625" style="5"/>
  </cols>
  <sheetData>
    <row r="2" spans="3:5" ht="61.5">
      <c r="C2" s="32" t="s">
        <v>199</v>
      </c>
    </row>
    <row r="4" spans="3:5">
      <c r="C4" t="s">
        <v>198</v>
      </c>
    </row>
    <row r="9" spans="3:5" ht="15.75" thickBot="1"/>
    <row r="10" spans="3:5" customFormat="1">
      <c r="C10" s="53" t="s">
        <v>194</v>
      </c>
      <c r="D10" s="54"/>
      <c r="E10" s="55"/>
    </row>
    <row r="11" spans="3:5" customFormat="1">
      <c r="C11" s="35" t="s">
        <v>201</v>
      </c>
      <c r="D11" s="36" t="s">
        <v>200</v>
      </c>
      <c r="E11" s="37" t="s">
        <v>202</v>
      </c>
    </row>
    <row r="12" spans="3:5" customFormat="1">
      <c r="C12" s="27" t="s">
        <v>186</v>
      </c>
      <c r="D12" s="20">
        <f>COUNTA(Table1[Check])</f>
        <v>134</v>
      </c>
      <c r="E12" s="33">
        <f>D12/$D$12*100</f>
        <v>100</v>
      </c>
    </row>
    <row r="13" spans="3:5" customFormat="1">
      <c r="C13" s="27" t="s">
        <v>188</v>
      </c>
      <c r="D13" s="20">
        <f>COUNTIF(Table1[Status of check],Lists!H7)</f>
        <v>14</v>
      </c>
      <c r="E13" s="33">
        <f t="shared" ref="E13:E16" si="0">D13/$D$12*100</f>
        <v>10.44776119402985</v>
      </c>
    </row>
    <row r="14" spans="3:5" customFormat="1">
      <c r="C14" s="27" t="s">
        <v>196</v>
      </c>
      <c r="D14" s="20">
        <f>COUNTIF(Table1[Conclusion],"Action required")</f>
        <v>6</v>
      </c>
      <c r="E14" s="33">
        <f t="shared" si="0"/>
        <v>4.4776119402985071</v>
      </c>
    </row>
    <row r="15" spans="3:5" customFormat="1">
      <c r="C15" s="27" t="s">
        <v>195</v>
      </c>
      <c r="D15" s="20">
        <f>COUNTIF(Table1[Action undertaken],"Yes")</f>
        <v>3</v>
      </c>
      <c r="E15" s="33">
        <f t="shared" si="0"/>
        <v>2.2388059701492535</v>
      </c>
    </row>
    <row r="16" spans="3:5" customFormat="1" ht="15.75" thickBot="1">
      <c r="C16" s="28" t="s">
        <v>193</v>
      </c>
      <c r="D16" s="29">
        <f>COUNTIF(Table1[QA/QC documentation],"completed")</f>
        <v>8</v>
      </c>
      <c r="E16" s="34">
        <f t="shared" si="0"/>
        <v>5.9701492537313428</v>
      </c>
    </row>
    <row r="17" spans="2:26" customFormat="1"/>
    <row r="18" spans="2:26" customFormat="1"/>
    <row r="19" spans="2:26" customFormat="1"/>
    <row r="20" spans="2:26" s="56" customFormat="1" ht="46.5" customHeight="1">
      <c r="C20" s="57" t="s">
        <v>0</v>
      </c>
      <c r="D20" s="57" t="s">
        <v>63</v>
      </c>
      <c r="E20" s="57" t="s">
        <v>65</v>
      </c>
      <c r="F20" s="57" t="s">
        <v>4</v>
      </c>
      <c r="G20" s="57" t="s">
        <v>11</v>
      </c>
      <c r="H20" s="57" t="s">
        <v>5</v>
      </c>
      <c r="I20" s="57" t="s">
        <v>229</v>
      </c>
      <c r="J20" s="57" t="s">
        <v>10</v>
      </c>
      <c r="K20" s="57" t="s">
        <v>187</v>
      </c>
      <c r="L20" s="57" t="s">
        <v>7</v>
      </c>
      <c r="M20" s="57" t="s">
        <v>6</v>
      </c>
      <c r="N20" s="57" t="s">
        <v>13</v>
      </c>
      <c r="O20" s="57" t="s">
        <v>8</v>
      </c>
      <c r="P20" s="57" t="s">
        <v>9</v>
      </c>
      <c r="Q20" s="57" t="s">
        <v>230</v>
      </c>
      <c r="R20" s="57" t="s">
        <v>231</v>
      </c>
      <c r="S20" s="57" t="s">
        <v>14</v>
      </c>
      <c r="T20" s="57" t="s">
        <v>15</v>
      </c>
      <c r="U20" s="57" t="s">
        <v>225</v>
      </c>
      <c r="V20" s="57" t="s">
        <v>189</v>
      </c>
      <c r="W20" s="58" t="s">
        <v>241</v>
      </c>
    </row>
    <row r="21" spans="2:26">
      <c r="C21" s="15" t="s">
        <v>2</v>
      </c>
      <c r="D21" s="14" t="s">
        <v>54</v>
      </c>
      <c r="E21" s="14" t="s">
        <v>100</v>
      </c>
      <c r="F21" s="15" t="s">
        <v>49</v>
      </c>
      <c r="G21" s="14" t="s">
        <v>57</v>
      </c>
      <c r="H21" s="13" t="s">
        <v>94</v>
      </c>
      <c r="I21" s="5" t="s">
        <v>226</v>
      </c>
      <c r="J21" s="26">
        <v>42540</v>
      </c>
      <c r="K21" s="44" t="s">
        <v>210</v>
      </c>
      <c r="L21" s="5" t="s">
        <v>223</v>
      </c>
      <c r="M21" s="5" t="s">
        <v>191</v>
      </c>
      <c r="N21" s="5" t="s">
        <v>192</v>
      </c>
      <c r="O21" s="5" t="s">
        <v>21</v>
      </c>
      <c r="P21" s="5" t="s">
        <v>12</v>
      </c>
      <c r="S21" s="5" t="s">
        <v>185</v>
      </c>
      <c r="T21" s="5" t="s">
        <v>12</v>
      </c>
      <c r="U21" s="26">
        <v>42540</v>
      </c>
      <c r="V21" s="5" t="str">
        <f>IF(COUNTA(Table1[[#This Row],[Check responsible]:[Date finalization]])=COUNTA(Table1[[#Headers],[Check responsible]:[Date finalization]]),"completed","incompleted")</f>
        <v>incompleted</v>
      </c>
      <c r="Z21" s="44"/>
    </row>
    <row r="22" spans="2:26" hidden="1">
      <c r="C22" s="15" t="s">
        <v>2</v>
      </c>
      <c r="D22" s="14" t="s">
        <v>54</v>
      </c>
      <c r="E22" s="14" t="s">
        <v>100</v>
      </c>
      <c r="F22" s="15" t="s">
        <v>49</v>
      </c>
      <c r="G22" s="14" t="s">
        <v>101</v>
      </c>
      <c r="H22" s="13" t="s">
        <v>94</v>
      </c>
      <c r="V22" s="5" t="str">
        <f>IF(COUNTA(Table1[[#This Row],[Check responsible]:[Date finalization]])=COUNTA(Table1[[#Headers],[Check responsible]:[Date finalization]]),"completed","incompleted")</f>
        <v>incompleted</v>
      </c>
    </row>
    <row r="23" spans="2:26" hidden="1">
      <c r="C23" s="15" t="s">
        <v>2</v>
      </c>
      <c r="D23" s="13" t="s">
        <v>54</v>
      </c>
      <c r="E23" s="14" t="s">
        <v>100</v>
      </c>
      <c r="F23" s="15" t="s">
        <v>49</v>
      </c>
      <c r="G23" s="14" t="s">
        <v>175</v>
      </c>
      <c r="H23" s="13" t="s">
        <v>94</v>
      </c>
      <c r="V23" s="5" t="str">
        <f>IF(COUNTA(Table1[[#This Row],[Check responsible]:[Date finalization]])=COUNTA(Table1[[#Headers],[Check responsible]:[Date finalization]]),"completed","incompleted")</f>
        <v>incompleted</v>
      </c>
    </row>
    <row r="24" spans="2:26" hidden="1">
      <c r="C24" s="15" t="s">
        <v>2</v>
      </c>
      <c r="D24" s="13" t="s">
        <v>54</v>
      </c>
      <c r="E24" s="13" t="s">
        <v>100</v>
      </c>
      <c r="F24" s="15" t="s">
        <v>49</v>
      </c>
      <c r="G24" s="13" t="s">
        <v>74</v>
      </c>
      <c r="H24" s="13" t="s">
        <v>94</v>
      </c>
      <c r="I24" s="8"/>
      <c r="J24" s="8"/>
      <c r="V24" s="5" t="str">
        <f>IF(COUNTA(Table1[[#This Row],[Check responsible]:[Date finalization]])=COUNTA(Table1[[#Headers],[Check responsible]:[Date finalization]]),"completed","incompleted")</f>
        <v>incompleted</v>
      </c>
    </row>
    <row r="25" spans="2:26" hidden="1">
      <c r="C25" s="15" t="s">
        <v>2</v>
      </c>
      <c r="D25" s="13" t="s">
        <v>54</v>
      </c>
      <c r="E25" s="13" t="s">
        <v>100</v>
      </c>
      <c r="F25" s="15" t="s">
        <v>49</v>
      </c>
      <c r="G25" s="13" t="s">
        <v>203</v>
      </c>
      <c r="H25" s="13" t="s">
        <v>94</v>
      </c>
      <c r="I25" s="8"/>
      <c r="J25" s="8"/>
      <c r="V25" s="5" t="str">
        <f>IF(COUNTA(Table1[[#This Row],[Check responsible]:[Date finalization]])=COUNTA(Table1[[#Headers],[Check responsible]:[Date finalization]]),"completed","incompleted")</f>
        <v>incompleted</v>
      </c>
    </row>
    <row r="26" spans="2:26" hidden="1">
      <c r="C26" s="15" t="s">
        <v>2</v>
      </c>
      <c r="D26" s="14" t="s">
        <v>113</v>
      </c>
      <c r="E26" s="14" t="s">
        <v>100</v>
      </c>
      <c r="F26" s="15" t="s">
        <v>49</v>
      </c>
      <c r="G26" s="14" t="s">
        <v>56</v>
      </c>
      <c r="H26" s="13" t="s">
        <v>94</v>
      </c>
      <c r="V26" s="5" t="str">
        <f>IF(COUNTA(Table1[[#This Row],[Check responsible]:[Date finalization]])=COUNTA(Table1[[#Headers],[Check responsible]:[Date finalization]]),"completed","incompleted")</f>
        <v>incompleted</v>
      </c>
    </row>
    <row r="27" spans="2:26" hidden="1">
      <c r="C27" s="15" t="s">
        <v>2</v>
      </c>
      <c r="D27" s="13" t="s">
        <v>113</v>
      </c>
      <c r="E27" s="14" t="s">
        <v>100</v>
      </c>
      <c r="F27" s="15" t="s">
        <v>49</v>
      </c>
      <c r="G27" s="19" t="s">
        <v>108</v>
      </c>
      <c r="H27" s="13" t="s">
        <v>94</v>
      </c>
      <c r="I27" s="21"/>
      <c r="V27" s="5" t="str">
        <f>IF(COUNTA(Table1[[#This Row],[Check responsible]:[Date finalization]])=COUNTA(Table1[[#Headers],[Check responsible]:[Date finalization]]),"completed","incompleted")</f>
        <v>incompleted</v>
      </c>
    </row>
    <row r="28" spans="2:26" ht="26.25" customHeight="1">
      <c r="C28" s="15" t="s">
        <v>2</v>
      </c>
      <c r="D28" s="13" t="s">
        <v>107</v>
      </c>
      <c r="E28" s="14" t="s">
        <v>100</v>
      </c>
      <c r="F28" s="15" t="s">
        <v>49</v>
      </c>
      <c r="G28" s="13" t="s">
        <v>205</v>
      </c>
      <c r="H28" s="13" t="s">
        <v>94</v>
      </c>
      <c r="I28" s="5" t="s">
        <v>226</v>
      </c>
      <c r="J28" s="26">
        <v>42540</v>
      </c>
      <c r="K28" s="44" t="s">
        <v>211</v>
      </c>
      <c r="L28" s="5" t="s">
        <v>223</v>
      </c>
      <c r="M28" s="5" t="s">
        <v>191</v>
      </c>
      <c r="N28" s="5" t="s">
        <v>192</v>
      </c>
      <c r="O28" s="5" t="s">
        <v>21</v>
      </c>
      <c r="P28" s="5" t="s">
        <v>12</v>
      </c>
      <c r="S28" s="5" t="s">
        <v>185</v>
      </c>
      <c r="T28" s="5" t="s">
        <v>12</v>
      </c>
      <c r="U28" s="26">
        <v>42540</v>
      </c>
      <c r="V28" s="5" t="str">
        <f>IF(COUNTA(Table1[[#This Row],[Check responsible]:[Date finalization]])=COUNTA(Table1[[#Headers],[Check responsible]:[Date finalization]]),"completed","incompleted")</f>
        <v>incompleted</v>
      </c>
    </row>
    <row r="29" spans="2:26" ht="26.25" customHeight="1">
      <c r="B29" s="20"/>
      <c r="C29" s="15" t="s">
        <v>2</v>
      </c>
      <c r="D29" s="13" t="s">
        <v>107</v>
      </c>
      <c r="E29" s="14" t="s">
        <v>100</v>
      </c>
      <c r="F29" s="15" t="s">
        <v>49</v>
      </c>
      <c r="G29" s="18" t="s">
        <v>244</v>
      </c>
      <c r="H29" s="13" t="s">
        <v>94</v>
      </c>
      <c r="I29" s="5" t="s">
        <v>190</v>
      </c>
      <c r="J29" s="26">
        <v>42541</v>
      </c>
      <c r="K29" s="44" t="s">
        <v>248</v>
      </c>
      <c r="L29" s="5" t="s">
        <v>261</v>
      </c>
      <c r="M29" s="5" t="s">
        <v>245</v>
      </c>
      <c r="N29" s="5" t="s">
        <v>246</v>
      </c>
      <c r="O29" s="5" t="s">
        <v>21</v>
      </c>
      <c r="P29" s="5" t="s">
        <v>13</v>
      </c>
      <c r="Q29" s="5" t="s">
        <v>247</v>
      </c>
      <c r="S29" s="5" t="s">
        <v>18</v>
      </c>
      <c r="T29" s="5" t="s">
        <v>22</v>
      </c>
      <c r="V29" s="5" t="str">
        <f>IF(COUNTA(Table1[[#This Row],[Check responsible]:[Date finalization]])=COUNTA(Table1[[#Headers],[Check responsible]:[Date finalization]]),"completed","incompleted")</f>
        <v>incompleted</v>
      </c>
      <c r="W29" s="5" t="s">
        <v>242</v>
      </c>
    </row>
    <row r="30" spans="2:26" ht="26.25" customHeight="1">
      <c r="C30" s="15" t="s">
        <v>2</v>
      </c>
      <c r="D30" s="13" t="s">
        <v>107</v>
      </c>
      <c r="E30" s="14" t="s">
        <v>100</v>
      </c>
      <c r="F30" s="15" t="s">
        <v>49</v>
      </c>
      <c r="G30" s="13" t="s">
        <v>204</v>
      </c>
      <c r="H30" s="13"/>
      <c r="I30" s="5" t="s">
        <v>190</v>
      </c>
      <c r="J30" s="26">
        <v>42540</v>
      </c>
      <c r="K30" s="44" t="s">
        <v>212</v>
      </c>
      <c r="L30" s="5" t="s">
        <v>224</v>
      </c>
      <c r="M30" s="5" t="s">
        <v>243</v>
      </c>
      <c r="N30" s="52" t="s">
        <v>265</v>
      </c>
      <c r="O30" s="5" t="s">
        <v>21</v>
      </c>
      <c r="P30" s="5" t="s">
        <v>13</v>
      </c>
      <c r="Q30" s="5" t="s">
        <v>190</v>
      </c>
      <c r="R30" s="26">
        <v>42576</v>
      </c>
      <c r="S30" s="5" t="s">
        <v>16</v>
      </c>
      <c r="T30" s="5" t="s">
        <v>22</v>
      </c>
      <c r="U30" s="26">
        <v>42540</v>
      </c>
      <c r="V30" s="5" t="str">
        <f>IF(COUNTA(Table1[[#This Row],[Check responsible]:[Date finalization]])=COUNTA(Table1[[#Headers],[Check responsible]:[Date finalization]]),"completed","incompleted")</f>
        <v>completed</v>
      </c>
    </row>
    <row r="31" spans="2:26" hidden="1">
      <c r="C31" s="15" t="s">
        <v>2</v>
      </c>
      <c r="D31" s="13" t="s">
        <v>30</v>
      </c>
      <c r="E31" s="13" t="s">
        <v>100</v>
      </c>
      <c r="F31" s="15" t="s">
        <v>49</v>
      </c>
      <c r="G31" s="13" t="s">
        <v>137</v>
      </c>
      <c r="H31" s="13" t="s">
        <v>94</v>
      </c>
      <c r="I31" s="8"/>
      <c r="J31" s="8"/>
      <c r="V31" s="5" t="str">
        <f>IF(COUNTA(Table1[[#This Row],[Check responsible]:[Date finalization]])=COUNTA(Table1[[#Headers],[Check responsible]:[Date finalization]]),"completed","incompleted")</f>
        <v>incompleted</v>
      </c>
    </row>
    <row r="32" spans="2:26">
      <c r="C32" s="15" t="s">
        <v>2</v>
      </c>
      <c r="D32" s="13" t="s">
        <v>30</v>
      </c>
      <c r="E32" s="13" t="s">
        <v>100</v>
      </c>
      <c r="F32" s="15" t="s">
        <v>49</v>
      </c>
      <c r="G32" s="13" t="s">
        <v>138</v>
      </c>
      <c r="H32" s="13" t="s">
        <v>94</v>
      </c>
      <c r="I32" s="8" t="s">
        <v>226</v>
      </c>
      <c r="J32" s="46">
        <v>42526</v>
      </c>
      <c r="K32" s="44" t="s">
        <v>213</v>
      </c>
      <c r="L32" s="5" t="s">
        <v>227</v>
      </c>
      <c r="M32" s="5" t="s">
        <v>228</v>
      </c>
      <c r="N32" s="5" t="s">
        <v>228</v>
      </c>
      <c r="O32" s="5" t="s">
        <v>21</v>
      </c>
      <c r="P32" s="5" t="s">
        <v>13</v>
      </c>
      <c r="Q32" s="5" t="s">
        <v>190</v>
      </c>
      <c r="R32" s="26">
        <v>42576</v>
      </c>
      <c r="S32" s="5" t="s">
        <v>17</v>
      </c>
      <c r="T32" s="5" t="s">
        <v>22</v>
      </c>
      <c r="U32" s="26">
        <v>42540</v>
      </c>
      <c r="V32" s="5" t="str">
        <f>IF(COUNTA(Table1[[#This Row],[Check responsible]:[Date finalization]])=COUNTA(Table1[[#Headers],[Check responsible]:[Date finalization]]),"completed","incompleted")</f>
        <v>completed</v>
      </c>
    </row>
    <row r="33" spans="2:22" hidden="1">
      <c r="C33" s="15" t="s">
        <v>2</v>
      </c>
      <c r="D33" s="13" t="s">
        <v>30</v>
      </c>
      <c r="E33" s="13" t="s">
        <v>100</v>
      </c>
      <c r="F33" s="15" t="s">
        <v>49</v>
      </c>
      <c r="G33" s="13" t="s">
        <v>167</v>
      </c>
      <c r="H33" s="13" t="s">
        <v>94</v>
      </c>
      <c r="I33" s="8"/>
      <c r="J33" s="8"/>
      <c r="T33" s="5" t="s">
        <v>22</v>
      </c>
      <c r="V33" s="5" t="str">
        <f>IF(COUNTA(Table1[[#This Row],[Check responsible]:[Date finalization]])=COUNTA(Table1[[#Headers],[Check responsible]:[Date finalization]]),"completed","incompleted")</f>
        <v>incompleted</v>
      </c>
    </row>
    <row r="34" spans="2:22" hidden="1">
      <c r="C34" s="15" t="s">
        <v>2</v>
      </c>
      <c r="D34" s="13" t="s">
        <v>30</v>
      </c>
      <c r="E34" s="13" t="s">
        <v>100</v>
      </c>
      <c r="F34" s="15" t="s">
        <v>49</v>
      </c>
      <c r="G34" s="13" t="s">
        <v>174</v>
      </c>
      <c r="H34" s="13" t="s">
        <v>94</v>
      </c>
      <c r="I34" s="8"/>
      <c r="J34" s="8"/>
      <c r="T34" s="5" t="s">
        <v>22</v>
      </c>
      <c r="V34" s="5" t="str">
        <f>IF(COUNTA(Table1[[#This Row],[Check responsible]:[Date finalization]])=COUNTA(Table1[[#Headers],[Check responsible]:[Date finalization]]),"completed","incompleted")</f>
        <v>incompleted</v>
      </c>
    </row>
    <row r="35" spans="2:22" hidden="1">
      <c r="C35" s="15" t="s">
        <v>2</v>
      </c>
      <c r="D35" s="13" t="s">
        <v>31</v>
      </c>
      <c r="E35" s="14" t="s">
        <v>100</v>
      </c>
      <c r="F35" s="15" t="s">
        <v>49</v>
      </c>
      <c r="G35" s="14" t="s">
        <v>102</v>
      </c>
      <c r="H35" s="13" t="s">
        <v>94</v>
      </c>
      <c r="T35" s="5" t="s">
        <v>22</v>
      </c>
      <c r="V35" s="5" t="str">
        <f>IF(COUNTA(Table1[[#This Row],[Check responsible]:[Date finalization]])=COUNTA(Table1[[#Headers],[Check responsible]:[Date finalization]]),"completed","incompleted")</f>
        <v>incompleted</v>
      </c>
    </row>
    <row r="36" spans="2:22" hidden="1">
      <c r="C36" s="15" t="s">
        <v>2</v>
      </c>
      <c r="D36" s="13" t="s">
        <v>32</v>
      </c>
      <c r="E36" s="13" t="s">
        <v>93</v>
      </c>
      <c r="F36" s="15" t="s">
        <v>49</v>
      </c>
      <c r="G36" s="13" t="s">
        <v>92</v>
      </c>
      <c r="H36" s="13" t="s">
        <v>94</v>
      </c>
      <c r="T36" s="5" t="s">
        <v>22</v>
      </c>
      <c r="V36" s="5" t="str">
        <f>IF(COUNTA(Table1[[#This Row],[Check responsible]:[Date finalization]])=COUNTA(Table1[[#Headers],[Check responsible]:[Date finalization]]),"completed","incompleted")</f>
        <v>incompleted</v>
      </c>
    </row>
    <row r="37" spans="2:22" hidden="1">
      <c r="C37" s="15" t="s">
        <v>2</v>
      </c>
      <c r="D37" s="14" t="s">
        <v>32</v>
      </c>
      <c r="E37" s="13" t="s">
        <v>93</v>
      </c>
      <c r="F37" s="15" t="s">
        <v>49</v>
      </c>
      <c r="G37" s="14" t="s">
        <v>89</v>
      </c>
      <c r="H37" s="13" t="s">
        <v>94</v>
      </c>
      <c r="T37" s="5" t="s">
        <v>22</v>
      </c>
      <c r="V37" s="5" t="str">
        <f>IF(COUNTA(Table1[[#This Row],[Check responsible]:[Date finalization]])=COUNTA(Table1[[#Headers],[Check responsible]:[Date finalization]]),"completed","incompleted")</f>
        <v>incompleted</v>
      </c>
    </row>
    <row r="38" spans="2:22" ht="17.25" hidden="1" customHeight="1">
      <c r="C38" s="15" t="s">
        <v>2</v>
      </c>
      <c r="D38" s="13" t="s">
        <v>32</v>
      </c>
      <c r="E38" s="13" t="s">
        <v>93</v>
      </c>
      <c r="F38" s="15" t="s">
        <v>49</v>
      </c>
      <c r="G38" s="14" t="s">
        <v>103</v>
      </c>
      <c r="H38" s="13" t="s">
        <v>94</v>
      </c>
      <c r="I38" s="9"/>
      <c r="T38" s="5" t="s">
        <v>22</v>
      </c>
      <c r="V38" s="5" t="str">
        <f>IF(COUNTA(Table1[[#This Row],[Check responsible]:[Date finalization]])=COUNTA(Table1[[#Headers],[Check responsible]:[Date finalization]]),"completed","incompleted")</f>
        <v>incompleted</v>
      </c>
    </row>
    <row r="39" spans="2:22" hidden="1">
      <c r="C39" s="15" t="s">
        <v>2</v>
      </c>
      <c r="D39" s="13" t="s">
        <v>54</v>
      </c>
      <c r="E39" s="13" t="s">
        <v>93</v>
      </c>
      <c r="F39" s="15" t="s">
        <v>49</v>
      </c>
      <c r="G39" s="13" t="s">
        <v>95</v>
      </c>
      <c r="H39" s="13" t="s">
        <v>94</v>
      </c>
      <c r="T39" s="5" t="s">
        <v>22</v>
      </c>
      <c r="V39" s="5" t="str">
        <f>IF(COUNTA(Table1[[#This Row],[Check responsible]:[Date finalization]])=COUNTA(Table1[[#Headers],[Check responsible]:[Date finalization]]),"completed","incompleted")</f>
        <v>incompleted</v>
      </c>
    </row>
    <row r="40" spans="2:22" hidden="1">
      <c r="C40" s="15" t="s">
        <v>2</v>
      </c>
      <c r="D40" s="13" t="s">
        <v>54</v>
      </c>
      <c r="E40" s="13" t="s">
        <v>93</v>
      </c>
      <c r="F40" s="15" t="s">
        <v>49</v>
      </c>
      <c r="G40" s="13" t="s">
        <v>96</v>
      </c>
      <c r="H40" s="13" t="s">
        <v>94</v>
      </c>
      <c r="T40" s="5" t="s">
        <v>22</v>
      </c>
      <c r="V40" s="5" t="str">
        <f>IF(COUNTA(Table1[[#This Row],[Check responsible]:[Date finalization]])=COUNTA(Table1[[#Headers],[Check responsible]:[Date finalization]]),"completed","incompleted")</f>
        <v>incompleted</v>
      </c>
    </row>
    <row r="41" spans="2:22" hidden="1">
      <c r="C41" s="15" t="s">
        <v>2</v>
      </c>
      <c r="D41" s="13" t="s">
        <v>30</v>
      </c>
      <c r="E41" s="13" t="s">
        <v>93</v>
      </c>
      <c r="F41" s="15" t="s">
        <v>49</v>
      </c>
      <c r="G41" s="13" t="s">
        <v>90</v>
      </c>
      <c r="H41" s="13" t="s">
        <v>94</v>
      </c>
      <c r="J41" s="26"/>
      <c r="T41" s="5" t="s">
        <v>22</v>
      </c>
      <c r="V41" s="5" t="str">
        <f>IF(COUNTA(Table1[[#This Row],[Check responsible]:[Date finalization]])=COUNTA(Table1[[#Headers],[Check responsible]:[Date finalization]]),"completed","incompleted")</f>
        <v>incompleted</v>
      </c>
    </row>
    <row r="42" spans="2:22" hidden="1">
      <c r="C42" s="15" t="s">
        <v>2</v>
      </c>
      <c r="D42" s="13" t="s">
        <v>31</v>
      </c>
      <c r="E42" s="13" t="s">
        <v>93</v>
      </c>
      <c r="F42" s="15" t="s">
        <v>49</v>
      </c>
      <c r="G42" s="13" t="s">
        <v>91</v>
      </c>
      <c r="H42" s="13" t="s">
        <v>104</v>
      </c>
      <c r="V42" s="5" t="str">
        <f>IF(COUNTA(Table1[[#This Row],[Check responsible]:[Date finalization]])=COUNTA(Table1[[#Headers],[Check responsible]:[Date finalization]]),"completed","incompleted")</f>
        <v>incompleted</v>
      </c>
    </row>
    <row r="43" spans="2:22">
      <c r="C43" s="15" t="s">
        <v>2</v>
      </c>
      <c r="D43" s="14" t="s">
        <v>31</v>
      </c>
      <c r="E43" s="13" t="s">
        <v>93</v>
      </c>
      <c r="F43" s="15" t="s">
        <v>49</v>
      </c>
      <c r="G43" s="14" t="s">
        <v>209</v>
      </c>
      <c r="H43" s="13" t="s">
        <v>104</v>
      </c>
      <c r="I43" s="5" t="s">
        <v>226</v>
      </c>
      <c r="J43" s="46">
        <v>42526</v>
      </c>
      <c r="K43" s="44" t="s">
        <v>214</v>
      </c>
      <c r="L43" s="5" t="s">
        <v>223</v>
      </c>
      <c r="M43" s="5" t="s">
        <v>191</v>
      </c>
      <c r="N43" s="5" t="s">
        <v>192</v>
      </c>
      <c r="O43" s="5" t="s">
        <v>21</v>
      </c>
      <c r="P43" s="5" t="s">
        <v>12</v>
      </c>
      <c r="S43" s="5" t="s">
        <v>185</v>
      </c>
      <c r="T43" s="5" t="s">
        <v>12</v>
      </c>
      <c r="U43" s="46">
        <v>42526</v>
      </c>
      <c r="V43" s="5" t="str">
        <f>IF(COUNTA(Table1[[#This Row],[Check responsible]:[Date finalization]])=COUNTA(Table1[[#Headers],[Check responsible]:[Date finalization]]),"completed","incompleted")</f>
        <v>incompleted</v>
      </c>
    </row>
    <row r="44" spans="2:22" hidden="1">
      <c r="C44" s="15" t="s">
        <v>2</v>
      </c>
      <c r="D44" s="14" t="s">
        <v>32</v>
      </c>
      <c r="E44" s="14" t="s">
        <v>99</v>
      </c>
      <c r="F44" s="15" t="s">
        <v>49</v>
      </c>
      <c r="G44" s="18" t="s">
        <v>97</v>
      </c>
      <c r="H44" s="13" t="s">
        <v>94</v>
      </c>
      <c r="T44" s="5" t="s">
        <v>22</v>
      </c>
      <c r="V44" s="5" t="str">
        <f>IF(COUNTA(Table1[[#This Row],[Check responsible]:[Date finalization]])=COUNTA(Table1[[#Headers],[Check responsible]:[Date finalization]]),"completed","incompleted")</f>
        <v>incompleted</v>
      </c>
    </row>
    <row r="45" spans="2:22" hidden="1">
      <c r="C45" s="15" t="s">
        <v>2</v>
      </c>
      <c r="D45" s="14" t="s">
        <v>32</v>
      </c>
      <c r="E45" s="14" t="s">
        <v>99</v>
      </c>
      <c r="F45" s="15" t="s">
        <v>49</v>
      </c>
      <c r="G45" s="14" t="s">
        <v>112</v>
      </c>
      <c r="H45" s="13" t="s">
        <v>94</v>
      </c>
      <c r="T45" s="5" t="s">
        <v>22</v>
      </c>
      <c r="V45" s="5" t="str">
        <f>IF(COUNTA(Table1[[#This Row],[Check responsible]:[Date finalization]])=COUNTA(Table1[[#Headers],[Check responsible]:[Date finalization]]),"completed","incompleted")</f>
        <v>incompleted</v>
      </c>
    </row>
    <row r="46" spans="2:22" hidden="1">
      <c r="C46" s="15" t="s">
        <v>2</v>
      </c>
      <c r="D46" s="13" t="s">
        <v>32</v>
      </c>
      <c r="E46" s="13" t="s">
        <v>99</v>
      </c>
      <c r="F46" s="15" t="s">
        <v>49</v>
      </c>
      <c r="G46" s="13" t="s">
        <v>158</v>
      </c>
      <c r="H46" s="13" t="s">
        <v>94</v>
      </c>
      <c r="I46" s="8"/>
      <c r="J46" s="8"/>
      <c r="T46" s="5" t="s">
        <v>22</v>
      </c>
      <c r="V46" s="5" t="str">
        <f>IF(COUNTA(Table1[[#This Row],[Check responsible]:[Date finalization]])=COUNTA(Table1[[#Headers],[Check responsible]:[Date finalization]]),"completed","incompleted")</f>
        <v>incompleted</v>
      </c>
    </row>
    <row r="47" spans="2:22" hidden="1">
      <c r="B47" s="5"/>
      <c r="C47" s="15" t="s">
        <v>2</v>
      </c>
      <c r="D47" s="13" t="s">
        <v>32</v>
      </c>
      <c r="E47" s="13" t="s">
        <v>99</v>
      </c>
      <c r="F47" s="15" t="s">
        <v>47</v>
      </c>
      <c r="G47" s="13" t="s">
        <v>157</v>
      </c>
      <c r="H47" s="13" t="s">
        <v>94</v>
      </c>
      <c r="I47" s="8"/>
      <c r="J47" s="8"/>
      <c r="T47" s="5" t="s">
        <v>22</v>
      </c>
      <c r="V47" s="5" t="str">
        <f>IF(COUNTA(Table1[[#This Row],[Check responsible]:[Date finalization]])=COUNTA(Table1[[#Headers],[Check responsible]:[Date finalization]]),"completed","incompleted")</f>
        <v>incompleted</v>
      </c>
    </row>
    <row r="48" spans="2:22" ht="45" hidden="1">
      <c r="B48" s="5"/>
      <c r="C48" s="15" t="s">
        <v>2</v>
      </c>
      <c r="D48" s="14" t="s">
        <v>54</v>
      </c>
      <c r="E48" s="14" t="s">
        <v>99</v>
      </c>
      <c r="F48" s="15" t="s">
        <v>49</v>
      </c>
      <c r="G48" s="18" t="s">
        <v>98</v>
      </c>
      <c r="H48" s="13" t="s">
        <v>94</v>
      </c>
      <c r="T48" s="5" t="s">
        <v>22</v>
      </c>
      <c r="V48" s="5" t="str">
        <f>IF(COUNTA(Table1[[#This Row],[Check responsible]:[Date finalization]])=COUNTA(Table1[[#Headers],[Check responsible]:[Date finalization]]),"completed","incompleted")</f>
        <v>incompleted</v>
      </c>
    </row>
    <row r="49" spans="2:23" hidden="1">
      <c r="B49" s="5"/>
      <c r="C49" s="15" t="s">
        <v>2</v>
      </c>
      <c r="D49" s="14" t="s">
        <v>54</v>
      </c>
      <c r="E49" s="14" t="s">
        <v>99</v>
      </c>
      <c r="F49" s="15" t="s">
        <v>49</v>
      </c>
      <c r="G49" s="14" t="s">
        <v>111</v>
      </c>
      <c r="H49" s="13"/>
      <c r="T49" s="5" t="s">
        <v>22</v>
      </c>
      <c r="V49" s="5" t="str">
        <f>IF(COUNTA(Table1[[#This Row],[Check responsible]:[Date finalization]])=COUNTA(Table1[[#Headers],[Check responsible]:[Date finalization]]),"completed","incompleted")</f>
        <v>incompleted</v>
      </c>
    </row>
    <row r="50" spans="2:23">
      <c r="B50" s="5"/>
      <c r="C50" s="15" t="s">
        <v>2</v>
      </c>
      <c r="D50" s="14" t="s">
        <v>54</v>
      </c>
      <c r="E50" s="14" t="s">
        <v>99</v>
      </c>
      <c r="F50" s="15" t="s">
        <v>49</v>
      </c>
      <c r="G50" s="15" t="s">
        <v>110</v>
      </c>
      <c r="H50" s="15"/>
      <c r="I50" s="21" t="s">
        <v>190</v>
      </c>
      <c r="J50" s="26">
        <v>42540</v>
      </c>
      <c r="K50" s="44" t="s">
        <v>215</v>
      </c>
      <c r="L50" s="5" t="s">
        <v>223</v>
      </c>
      <c r="M50" s="5" t="s">
        <v>191</v>
      </c>
      <c r="N50" s="5" t="s">
        <v>192</v>
      </c>
      <c r="O50" s="5" t="s">
        <v>21</v>
      </c>
      <c r="P50" s="5" t="s">
        <v>232</v>
      </c>
      <c r="Q50" s="47" t="s">
        <v>22</v>
      </c>
      <c r="R50" s="47" t="s">
        <v>22</v>
      </c>
      <c r="S50" s="5" t="s">
        <v>185</v>
      </c>
      <c r="T50" s="5" t="s">
        <v>22</v>
      </c>
      <c r="U50" s="26">
        <v>42540</v>
      </c>
      <c r="V50" s="5" t="str">
        <f>IF(COUNTA(Table1[[#This Row],[Check responsible]:[Date finalization]])=COUNTA(Table1[[#Headers],[Check responsible]:[Date finalization]]),"completed","incompleted")</f>
        <v>completed</v>
      </c>
    </row>
    <row r="51" spans="2:23" hidden="1">
      <c r="B51" s="5"/>
      <c r="C51" s="15" t="s">
        <v>2</v>
      </c>
      <c r="D51" s="13" t="s">
        <v>54</v>
      </c>
      <c r="E51" s="13" t="s">
        <v>99</v>
      </c>
      <c r="F51" s="15" t="s">
        <v>49</v>
      </c>
      <c r="G51" s="13" t="s">
        <v>160</v>
      </c>
      <c r="H51" s="13" t="s">
        <v>94</v>
      </c>
      <c r="I51" s="8"/>
      <c r="J51" s="8"/>
      <c r="T51" s="5" t="s">
        <v>22</v>
      </c>
      <c r="V51" s="5" t="str">
        <f>IF(COUNTA(Table1[[#This Row],[Check responsible]:[Date finalization]])=COUNTA(Table1[[#Headers],[Check responsible]:[Date finalization]]),"completed","incompleted")</f>
        <v>incompleted</v>
      </c>
    </row>
    <row r="52" spans="2:23" hidden="1">
      <c r="B52" s="5"/>
      <c r="C52" s="15" t="s">
        <v>2</v>
      </c>
      <c r="D52" s="14" t="s">
        <v>30</v>
      </c>
      <c r="E52" s="14" t="s">
        <v>99</v>
      </c>
      <c r="F52" s="15" t="s">
        <v>49</v>
      </c>
      <c r="G52" s="13" t="s">
        <v>105</v>
      </c>
      <c r="H52" s="13" t="s">
        <v>94</v>
      </c>
      <c r="T52" s="5" t="s">
        <v>22</v>
      </c>
      <c r="V52" s="5" t="str">
        <f>IF(COUNTA(Table1[[#This Row],[Check responsible]:[Date finalization]])=COUNTA(Table1[[#Headers],[Check responsible]:[Date finalization]]),"completed","incompleted")</f>
        <v>incompleted</v>
      </c>
    </row>
    <row r="53" spans="2:23">
      <c r="B53" s="5"/>
      <c r="C53" s="15" t="s">
        <v>2</v>
      </c>
      <c r="D53" s="14" t="s">
        <v>31</v>
      </c>
      <c r="E53" s="13" t="s">
        <v>93</v>
      </c>
      <c r="F53" s="15" t="s">
        <v>49</v>
      </c>
      <c r="G53" s="13" t="s">
        <v>266</v>
      </c>
      <c r="H53" s="13" t="s">
        <v>94</v>
      </c>
      <c r="I53" s="5" t="s">
        <v>226</v>
      </c>
      <c r="J53" s="46">
        <v>42526</v>
      </c>
      <c r="K53" s="44" t="s">
        <v>257</v>
      </c>
      <c r="L53" s="5" t="s">
        <v>258</v>
      </c>
      <c r="M53" s="5" t="s">
        <v>259</v>
      </c>
      <c r="N53" s="5" t="s">
        <v>260</v>
      </c>
      <c r="O53" s="5" t="s">
        <v>21</v>
      </c>
      <c r="P53" s="5" t="s">
        <v>13</v>
      </c>
      <c r="Q53" s="5" t="s">
        <v>190</v>
      </c>
      <c r="S53" s="5" t="s">
        <v>18</v>
      </c>
      <c r="T53" s="47" t="s">
        <v>22</v>
      </c>
      <c r="V53" s="5" t="str">
        <f>IF(COUNTA(Table1[[#This Row],[Check responsible]:[Date finalization]])=COUNTA(Table1[[#Headers],[Check responsible]:[Date finalization]]),"completed","incompleted")</f>
        <v>incompleted</v>
      </c>
      <c r="W53" s="5" t="s">
        <v>242</v>
      </c>
    </row>
    <row r="54" spans="2:23" hidden="1">
      <c r="B54" s="5"/>
      <c r="C54" s="15" t="s">
        <v>2</v>
      </c>
      <c r="D54" s="14" t="s">
        <v>31</v>
      </c>
      <c r="E54" s="14" t="s">
        <v>99</v>
      </c>
      <c r="F54" s="15" t="s">
        <v>49</v>
      </c>
      <c r="G54" s="15" t="s">
        <v>106</v>
      </c>
      <c r="H54" s="13" t="s">
        <v>104</v>
      </c>
      <c r="T54" s="5" t="s">
        <v>22</v>
      </c>
      <c r="V54" s="5" t="str">
        <f>IF(COUNTA(Table1[[#This Row],[Check responsible]:[Date finalization]])=COUNTA(Table1[[#Headers],[Check responsible]:[Date finalization]]),"completed","incompleted")</f>
        <v>incompleted</v>
      </c>
    </row>
    <row r="55" spans="2:23" hidden="1">
      <c r="B55" s="5"/>
      <c r="C55" s="15" t="s">
        <v>2</v>
      </c>
      <c r="D55" s="13" t="s">
        <v>30</v>
      </c>
      <c r="E55" s="13" t="s">
        <v>165</v>
      </c>
      <c r="F55" s="15" t="s">
        <v>49</v>
      </c>
      <c r="G55" s="13" t="s">
        <v>168</v>
      </c>
      <c r="H55" s="13" t="s">
        <v>94</v>
      </c>
      <c r="I55" s="8"/>
      <c r="J55" s="8"/>
      <c r="T55" s="5" t="s">
        <v>22</v>
      </c>
      <c r="V55" s="5" t="str">
        <f>IF(COUNTA(Table1[[#This Row],[Check responsible]:[Date finalization]])=COUNTA(Table1[[#Headers],[Check responsible]:[Date finalization]]),"completed","incompleted")</f>
        <v>incompleted</v>
      </c>
    </row>
    <row r="56" spans="2:23" hidden="1">
      <c r="B56" s="5"/>
      <c r="C56" s="15" t="s">
        <v>2</v>
      </c>
      <c r="D56" s="14" t="s">
        <v>32</v>
      </c>
      <c r="E56" s="14" t="s">
        <v>123</v>
      </c>
      <c r="F56" s="15" t="s">
        <v>49</v>
      </c>
      <c r="G56" s="13" t="s">
        <v>128</v>
      </c>
      <c r="H56" s="13" t="s">
        <v>94</v>
      </c>
      <c r="I56" s="9"/>
      <c r="T56" s="5" t="s">
        <v>22</v>
      </c>
      <c r="V56" s="5" t="str">
        <f>IF(COUNTA(Table1[[#This Row],[Check responsible]:[Date finalization]])=COUNTA(Table1[[#Headers],[Check responsible]:[Date finalization]]),"completed","incompleted")</f>
        <v>incompleted</v>
      </c>
    </row>
    <row r="57" spans="2:23" hidden="1">
      <c r="B57" s="5"/>
      <c r="C57" s="15" t="s">
        <v>2</v>
      </c>
      <c r="D57" s="14" t="s">
        <v>54</v>
      </c>
      <c r="E57" s="14" t="s">
        <v>123</v>
      </c>
      <c r="F57" s="15" t="s">
        <v>49</v>
      </c>
      <c r="G57" s="14" t="s">
        <v>162</v>
      </c>
      <c r="H57" s="13" t="s">
        <v>94</v>
      </c>
      <c r="I57" s="9"/>
      <c r="T57" s="5" t="s">
        <v>22</v>
      </c>
      <c r="V57" s="5" t="str">
        <f>IF(COUNTA(Table1[[#This Row],[Check responsible]:[Date finalization]])=COUNTA(Table1[[#Headers],[Check responsible]:[Date finalization]]),"completed","incompleted")</f>
        <v>incompleted</v>
      </c>
    </row>
    <row r="58" spans="2:23" hidden="1">
      <c r="B58" s="5"/>
      <c r="C58" s="15" t="s">
        <v>2</v>
      </c>
      <c r="D58" s="14" t="s">
        <v>54</v>
      </c>
      <c r="E58" s="13" t="s">
        <v>180</v>
      </c>
      <c r="F58" s="15" t="s">
        <v>49</v>
      </c>
      <c r="G58" s="15" t="s">
        <v>206</v>
      </c>
      <c r="H58" s="13" t="s">
        <v>94</v>
      </c>
      <c r="T58" s="5" t="s">
        <v>22</v>
      </c>
      <c r="V58" s="5" t="str">
        <f>IF(COUNTA(Table1[[#This Row],[Check responsible]:[Date finalization]])=COUNTA(Table1[[#Headers],[Check responsible]:[Date finalization]]),"completed","incompleted")</f>
        <v>incompleted</v>
      </c>
    </row>
    <row r="59" spans="2:23" hidden="1">
      <c r="B59" s="5"/>
      <c r="C59" s="15" t="s">
        <v>2</v>
      </c>
      <c r="D59" s="14" t="s">
        <v>54</v>
      </c>
      <c r="E59" s="14" t="s">
        <v>85</v>
      </c>
      <c r="F59" s="15" t="s">
        <v>49</v>
      </c>
      <c r="G59" s="13" t="s">
        <v>109</v>
      </c>
      <c r="H59" s="13" t="s">
        <v>94</v>
      </c>
      <c r="T59" s="5" t="s">
        <v>22</v>
      </c>
      <c r="V59" s="5" t="str">
        <f>IF(COUNTA(Table1[[#This Row],[Check responsible]:[Date finalization]])=COUNTA(Table1[[#Headers],[Check responsible]:[Date finalization]]),"completed","incompleted")</f>
        <v>incompleted</v>
      </c>
    </row>
    <row r="60" spans="2:23" hidden="1">
      <c r="C60" s="17" t="s">
        <v>69</v>
      </c>
      <c r="D60" s="11" t="s">
        <v>32</v>
      </c>
      <c r="E60" s="11" t="s">
        <v>75</v>
      </c>
      <c r="F60" s="17" t="s">
        <v>48</v>
      </c>
      <c r="G60" s="11" t="s">
        <v>135</v>
      </c>
      <c r="H60" s="11" t="s">
        <v>94</v>
      </c>
      <c r="I60" s="8"/>
      <c r="J60" s="8"/>
      <c r="T60" s="5" t="s">
        <v>22</v>
      </c>
      <c r="V60" s="5" t="str">
        <f>IF(COUNTA(Table1[[#This Row],[Check responsible]:[Date finalization]])=COUNTA(Table1[[#Headers],[Check responsible]:[Date finalization]]),"completed","incompleted")</f>
        <v>incompleted</v>
      </c>
    </row>
    <row r="61" spans="2:23" hidden="1">
      <c r="C61" s="17" t="s">
        <v>69</v>
      </c>
      <c r="D61" s="11" t="s">
        <v>32</v>
      </c>
      <c r="E61" s="11" t="s">
        <v>75</v>
      </c>
      <c r="F61" s="17" t="s">
        <v>48</v>
      </c>
      <c r="G61" s="11" t="s">
        <v>134</v>
      </c>
      <c r="H61" s="11" t="s">
        <v>94</v>
      </c>
      <c r="I61" s="8"/>
      <c r="J61" s="8"/>
      <c r="T61" s="5" t="s">
        <v>22</v>
      </c>
      <c r="V61" s="5" t="str">
        <f>IF(COUNTA(Table1[[#This Row],[Check responsible]:[Date finalization]])=COUNTA(Table1[[#Headers],[Check responsible]:[Date finalization]]),"completed","incompleted")</f>
        <v>incompleted</v>
      </c>
    </row>
    <row r="62" spans="2:23" hidden="1">
      <c r="C62" s="17" t="s">
        <v>69</v>
      </c>
      <c r="D62" s="11" t="s">
        <v>32</v>
      </c>
      <c r="E62" s="11" t="s">
        <v>75</v>
      </c>
      <c r="F62" s="17" t="s">
        <v>48</v>
      </c>
      <c r="G62" s="11" t="s">
        <v>78</v>
      </c>
      <c r="H62" s="11" t="s">
        <v>94</v>
      </c>
      <c r="T62" s="5" t="s">
        <v>22</v>
      </c>
      <c r="V62" s="5" t="str">
        <f>IF(COUNTA(Table1[[#This Row],[Check responsible]:[Date finalization]])=COUNTA(Table1[[#Headers],[Check responsible]:[Date finalization]]),"completed","incompleted")</f>
        <v>incompleted</v>
      </c>
    </row>
    <row r="63" spans="2:23" hidden="1">
      <c r="C63" s="17" t="s">
        <v>69</v>
      </c>
      <c r="D63" s="11" t="s">
        <v>30</v>
      </c>
      <c r="E63" s="11" t="s">
        <v>136</v>
      </c>
      <c r="F63" s="17" t="s">
        <v>48</v>
      </c>
      <c r="G63" s="11" t="s">
        <v>83</v>
      </c>
      <c r="H63" s="11" t="s">
        <v>94</v>
      </c>
      <c r="T63" s="5" t="s">
        <v>22</v>
      </c>
      <c r="V63" s="5" t="str">
        <f>IF(COUNTA(Table1[[#This Row],[Check responsible]:[Date finalization]])=COUNTA(Table1[[#Headers],[Check responsible]:[Date finalization]]),"completed","incompleted")</f>
        <v>incompleted</v>
      </c>
    </row>
    <row r="64" spans="2:23">
      <c r="C64" s="17" t="s">
        <v>69</v>
      </c>
      <c r="D64" s="11" t="s">
        <v>32</v>
      </c>
      <c r="E64" s="11" t="s">
        <v>93</v>
      </c>
      <c r="F64" s="17" t="s">
        <v>48</v>
      </c>
      <c r="G64" s="11" t="s">
        <v>133</v>
      </c>
      <c r="H64" s="11" t="s">
        <v>104</v>
      </c>
      <c r="I64" s="8" t="s">
        <v>190</v>
      </c>
      <c r="J64" s="46">
        <v>42541</v>
      </c>
      <c r="K64" s="44" t="s">
        <v>216</v>
      </c>
      <c r="L64" s="5" t="s">
        <v>239</v>
      </c>
      <c r="M64" s="5" t="s">
        <v>264</v>
      </c>
      <c r="N64" s="5" t="s">
        <v>240</v>
      </c>
      <c r="O64" s="5" t="s">
        <v>21</v>
      </c>
      <c r="P64" s="5" t="s">
        <v>13</v>
      </c>
      <c r="Q64" s="5" t="s">
        <v>22</v>
      </c>
      <c r="R64" s="47" t="s">
        <v>22</v>
      </c>
      <c r="S64" s="5" t="s">
        <v>18</v>
      </c>
      <c r="T64" s="5" t="s">
        <v>22</v>
      </c>
      <c r="U64" s="26">
        <v>42541</v>
      </c>
      <c r="V64" s="5" t="str">
        <f>IF(COUNTA(Table1[[#This Row],[Check responsible]:[Date finalization]])=COUNTA(Table1[[#Headers],[Check responsible]:[Date finalization]]),"completed","incompleted")</f>
        <v>completed</v>
      </c>
      <c r="W64" s="5" t="s">
        <v>242</v>
      </c>
    </row>
    <row r="65" spans="3:22" hidden="1">
      <c r="C65" s="17" t="s">
        <v>69</v>
      </c>
      <c r="D65" s="11" t="s">
        <v>32</v>
      </c>
      <c r="E65" s="11" t="s">
        <v>93</v>
      </c>
      <c r="F65" s="17" t="s">
        <v>49</v>
      </c>
      <c r="G65" s="10" t="s">
        <v>92</v>
      </c>
      <c r="H65" s="11" t="s">
        <v>94</v>
      </c>
      <c r="T65" s="5" t="s">
        <v>22</v>
      </c>
      <c r="V65" s="5" t="str">
        <f>IF(COUNTA(Table1[[#This Row],[Check responsible]:[Date finalization]])=COUNTA(Table1[[#Headers],[Check responsible]:[Date finalization]]),"completed","incompleted")</f>
        <v>incompleted</v>
      </c>
    </row>
    <row r="66" spans="3:22" hidden="1">
      <c r="C66" s="17" t="s">
        <v>69</v>
      </c>
      <c r="D66" s="11" t="s">
        <v>32</v>
      </c>
      <c r="E66" s="11" t="s">
        <v>93</v>
      </c>
      <c r="F66" s="17" t="s">
        <v>141</v>
      </c>
      <c r="G66" s="12" t="s">
        <v>60</v>
      </c>
      <c r="H66" s="11" t="s">
        <v>94</v>
      </c>
      <c r="I66" s="9"/>
      <c r="T66" s="5" t="s">
        <v>22</v>
      </c>
      <c r="V66" s="5" t="str">
        <f>IF(COUNTA(Table1[[#This Row],[Check responsible]:[Date finalization]])=COUNTA(Table1[[#Headers],[Check responsible]:[Date finalization]]),"completed","incompleted")</f>
        <v>incompleted</v>
      </c>
    </row>
    <row r="67" spans="3:22" hidden="1">
      <c r="C67" s="17" t="s">
        <v>69</v>
      </c>
      <c r="D67" s="11" t="s">
        <v>116</v>
      </c>
      <c r="E67" s="11" t="s">
        <v>93</v>
      </c>
      <c r="F67" s="17" t="s">
        <v>47</v>
      </c>
      <c r="G67" s="11" t="s">
        <v>183</v>
      </c>
      <c r="H67" s="11" t="s">
        <v>94</v>
      </c>
      <c r="T67" s="5" t="s">
        <v>22</v>
      </c>
      <c r="V67" s="5" t="str">
        <f>IF(COUNTA(Table1[[#This Row],[Check responsible]:[Date finalization]])=COUNTA(Table1[[#Headers],[Check responsible]:[Date finalization]]),"completed","incompleted")</f>
        <v>incompleted</v>
      </c>
    </row>
    <row r="68" spans="3:22" hidden="1">
      <c r="C68" s="17" t="s">
        <v>69</v>
      </c>
      <c r="D68" s="11" t="s">
        <v>34</v>
      </c>
      <c r="E68" s="11" t="s">
        <v>93</v>
      </c>
      <c r="F68" s="17" t="s">
        <v>47</v>
      </c>
      <c r="G68" s="11" t="s">
        <v>184</v>
      </c>
      <c r="H68" s="11" t="s">
        <v>104</v>
      </c>
      <c r="T68" s="5" t="s">
        <v>22</v>
      </c>
      <c r="V68" s="5" t="str">
        <f>IF(COUNTA(Table1[[#This Row],[Check responsible]:[Date finalization]])=COUNTA(Table1[[#Headers],[Check responsible]:[Date finalization]]),"completed","incompleted")</f>
        <v>incompleted</v>
      </c>
    </row>
    <row r="69" spans="3:22" hidden="1">
      <c r="C69" s="17" t="s">
        <v>69</v>
      </c>
      <c r="D69" s="11" t="s">
        <v>34</v>
      </c>
      <c r="E69" s="11" t="s">
        <v>93</v>
      </c>
      <c r="F69" s="17" t="s">
        <v>47</v>
      </c>
      <c r="G69" s="17" t="s">
        <v>139</v>
      </c>
      <c r="H69" s="11" t="s">
        <v>104</v>
      </c>
      <c r="T69" s="5" t="s">
        <v>22</v>
      </c>
      <c r="V69" s="5" t="str">
        <f>IF(COUNTA(Table1[[#This Row],[Check responsible]:[Date finalization]])=COUNTA(Table1[[#Headers],[Check responsible]:[Date finalization]]),"completed","incompleted")</f>
        <v>incompleted</v>
      </c>
    </row>
    <row r="70" spans="3:22" hidden="1">
      <c r="C70" s="17" t="s">
        <v>69</v>
      </c>
      <c r="D70" s="11" t="s">
        <v>30</v>
      </c>
      <c r="E70" s="17" t="s">
        <v>93</v>
      </c>
      <c r="F70" s="17" t="s">
        <v>49</v>
      </c>
      <c r="G70" s="11" t="s">
        <v>115</v>
      </c>
      <c r="H70" s="11" t="s">
        <v>94</v>
      </c>
      <c r="T70" s="5" t="s">
        <v>22</v>
      </c>
      <c r="V70" s="5" t="str">
        <f>IF(COUNTA(Table1[[#This Row],[Check responsible]:[Date finalization]])=COUNTA(Table1[[#Headers],[Check responsible]:[Date finalization]]),"completed","incompleted")</f>
        <v>incompleted</v>
      </c>
    </row>
    <row r="71" spans="3:22" hidden="1">
      <c r="C71" s="17" t="s">
        <v>69</v>
      </c>
      <c r="D71" s="11" t="s">
        <v>30</v>
      </c>
      <c r="E71" s="11" t="s">
        <v>93</v>
      </c>
      <c r="F71" s="17" t="s">
        <v>49</v>
      </c>
      <c r="G71" s="11" t="s">
        <v>117</v>
      </c>
      <c r="H71" s="11" t="s">
        <v>94</v>
      </c>
      <c r="T71" s="5" t="s">
        <v>22</v>
      </c>
      <c r="V71" s="5" t="str">
        <f>IF(COUNTA(Table1[[#This Row],[Check responsible]:[Date finalization]])=COUNTA(Table1[[#Headers],[Check responsible]:[Date finalization]]),"completed","incompleted")</f>
        <v>incompleted</v>
      </c>
    </row>
    <row r="72" spans="3:22" hidden="1">
      <c r="C72" s="17" t="s">
        <v>69</v>
      </c>
      <c r="D72" s="11" t="s">
        <v>30</v>
      </c>
      <c r="E72" s="11" t="s">
        <v>93</v>
      </c>
      <c r="F72" s="17" t="s">
        <v>49</v>
      </c>
      <c r="G72" s="11" t="s">
        <v>114</v>
      </c>
      <c r="H72" s="11" t="s">
        <v>104</v>
      </c>
      <c r="T72" s="5" t="s">
        <v>22</v>
      </c>
      <c r="V72" s="5" t="str">
        <f>IF(COUNTA(Table1[[#This Row],[Check responsible]:[Date finalization]])=COUNTA(Table1[[#Headers],[Check responsible]:[Date finalization]]),"completed","incompleted")</f>
        <v>incompleted</v>
      </c>
    </row>
    <row r="73" spans="3:22" hidden="1">
      <c r="C73" s="17" t="s">
        <v>69</v>
      </c>
      <c r="D73" s="10" t="s">
        <v>31</v>
      </c>
      <c r="E73" s="10" t="s">
        <v>93</v>
      </c>
      <c r="F73" s="17" t="s">
        <v>47</v>
      </c>
      <c r="G73" s="10" t="s">
        <v>256</v>
      </c>
      <c r="H73" s="11" t="s">
        <v>104</v>
      </c>
      <c r="T73" s="5" t="s">
        <v>22</v>
      </c>
      <c r="V73" s="5" t="str">
        <f>IF(COUNTA(Table1[[#This Row],[Check responsible]:[Date finalization]])=COUNTA(Table1[[#Headers],[Check responsible]:[Date finalization]]),"completed","incompleted")</f>
        <v>incompleted</v>
      </c>
    </row>
    <row r="74" spans="3:22" hidden="1">
      <c r="C74" s="17" t="s">
        <v>69</v>
      </c>
      <c r="D74" s="11" t="s">
        <v>120</v>
      </c>
      <c r="E74" s="11" t="s">
        <v>93</v>
      </c>
      <c r="F74" s="17" t="s">
        <v>49</v>
      </c>
      <c r="G74" s="11" t="s">
        <v>118</v>
      </c>
      <c r="H74" s="11" t="s">
        <v>119</v>
      </c>
      <c r="T74" s="5" t="s">
        <v>22</v>
      </c>
      <c r="V74" s="5" t="str">
        <f>IF(COUNTA(Table1[[#This Row],[Check responsible]:[Date finalization]])=COUNTA(Table1[[#Headers],[Check responsible]:[Date finalization]]),"completed","incompleted")</f>
        <v>incompleted</v>
      </c>
    </row>
    <row r="75" spans="3:22" hidden="1">
      <c r="C75" s="17" t="s">
        <v>69</v>
      </c>
      <c r="D75" s="11" t="s">
        <v>32</v>
      </c>
      <c r="E75" s="11" t="s">
        <v>173</v>
      </c>
      <c r="F75" s="17" t="s">
        <v>170</v>
      </c>
      <c r="G75" s="11" t="s">
        <v>87</v>
      </c>
      <c r="H75" s="11" t="s">
        <v>94</v>
      </c>
      <c r="T75" s="5" t="s">
        <v>22</v>
      </c>
      <c r="V75" s="5" t="str">
        <f>IF(COUNTA(Table1[[#This Row],[Check responsible]:[Date finalization]])=COUNTA(Table1[[#Headers],[Check responsible]:[Date finalization]]),"completed","incompleted")</f>
        <v>incompleted</v>
      </c>
    </row>
    <row r="76" spans="3:22" hidden="1">
      <c r="C76" s="17" t="s">
        <v>69</v>
      </c>
      <c r="D76" s="11" t="s">
        <v>32</v>
      </c>
      <c r="E76" s="11" t="s">
        <v>122</v>
      </c>
      <c r="F76" s="17" t="s">
        <v>48</v>
      </c>
      <c r="G76" s="11" t="s">
        <v>127</v>
      </c>
      <c r="H76" s="11" t="s">
        <v>104</v>
      </c>
      <c r="I76" s="8"/>
      <c r="J76" s="8"/>
      <c r="T76" s="5" t="s">
        <v>22</v>
      </c>
      <c r="V76" s="5" t="str">
        <f>IF(COUNTA(Table1[[#This Row],[Check responsible]:[Date finalization]])=COUNTA(Table1[[#Headers],[Check responsible]:[Date finalization]]),"completed","incompleted")</f>
        <v>incompleted</v>
      </c>
    </row>
    <row r="77" spans="3:22" hidden="1">
      <c r="C77" s="17" t="s">
        <v>69</v>
      </c>
      <c r="D77" s="11" t="s">
        <v>32</v>
      </c>
      <c r="E77" s="11" t="s">
        <v>122</v>
      </c>
      <c r="F77" s="17" t="s">
        <v>47</v>
      </c>
      <c r="G77" s="11" t="s">
        <v>121</v>
      </c>
      <c r="H77" s="11" t="s">
        <v>94</v>
      </c>
      <c r="I77" s="8"/>
      <c r="J77" s="8"/>
      <c r="T77" s="5" t="s">
        <v>22</v>
      </c>
      <c r="V77" s="5" t="str">
        <f>IF(COUNTA(Table1[[#This Row],[Check responsible]:[Date finalization]])=COUNTA(Table1[[#Headers],[Check responsible]:[Date finalization]]),"completed","incompleted")</f>
        <v>incompleted</v>
      </c>
    </row>
    <row r="78" spans="3:22" hidden="1">
      <c r="C78" s="17" t="s">
        <v>69</v>
      </c>
      <c r="D78" s="11" t="s">
        <v>32</v>
      </c>
      <c r="E78" s="11" t="s">
        <v>122</v>
      </c>
      <c r="F78" s="17" t="s">
        <v>47</v>
      </c>
      <c r="G78" s="11" t="s">
        <v>64</v>
      </c>
      <c r="H78" s="11" t="s">
        <v>104</v>
      </c>
      <c r="I78" s="8"/>
      <c r="J78" s="8"/>
      <c r="T78" s="5" t="s">
        <v>22</v>
      </c>
      <c r="V78" s="5" t="str">
        <f>IF(COUNTA(Table1[[#This Row],[Check responsible]:[Date finalization]])=COUNTA(Table1[[#Headers],[Check responsible]:[Date finalization]]),"completed","incompleted")</f>
        <v>incompleted</v>
      </c>
    </row>
    <row r="79" spans="3:22" hidden="1">
      <c r="C79" s="17" t="s">
        <v>69</v>
      </c>
      <c r="D79" s="11" t="s">
        <v>32</v>
      </c>
      <c r="E79" s="11" t="s">
        <v>122</v>
      </c>
      <c r="F79" s="17" t="s">
        <v>47</v>
      </c>
      <c r="G79" s="11" t="s">
        <v>66</v>
      </c>
      <c r="H79" s="11" t="s">
        <v>94</v>
      </c>
      <c r="I79" s="8"/>
      <c r="J79" s="8"/>
      <c r="T79" s="5" t="s">
        <v>22</v>
      </c>
      <c r="V79" s="5" t="str">
        <f>IF(COUNTA(Table1[[#This Row],[Check responsible]:[Date finalization]])=COUNTA(Table1[[#Headers],[Check responsible]:[Date finalization]]),"completed","incompleted")</f>
        <v>incompleted</v>
      </c>
    </row>
    <row r="80" spans="3:22" hidden="1">
      <c r="C80" s="17" t="s">
        <v>69</v>
      </c>
      <c r="D80" s="11" t="s">
        <v>32</v>
      </c>
      <c r="E80" s="11" t="s">
        <v>122</v>
      </c>
      <c r="F80" s="17" t="s">
        <v>47</v>
      </c>
      <c r="G80" s="11" t="s">
        <v>197</v>
      </c>
      <c r="H80" s="11" t="s">
        <v>104</v>
      </c>
      <c r="I80" s="8"/>
      <c r="J80" s="8"/>
      <c r="T80" s="5" t="s">
        <v>22</v>
      </c>
      <c r="V80" s="5" t="str">
        <f>IF(COUNTA(Table1[[#This Row],[Check responsible]:[Date finalization]])=COUNTA(Table1[[#Headers],[Check responsible]:[Date finalization]]),"completed","incompleted")</f>
        <v>incompleted</v>
      </c>
    </row>
    <row r="81" spans="3:22" hidden="1">
      <c r="C81" s="17" t="s">
        <v>69</v>
      </c>
      <c r="D81" s="11" t="s">
        <v>126</v>
      </c>
      <c r="E81" s="11" t="s">
        <v>122</v>
      </c>
      <c r="F81" s="17" t="s">
        <v>47</v>
      </c>
      <c r="G81" s="11" t="s">
        <v>124</v>
      </c>
      <c r="H81" s="11" t="s">
        <v>104</v>
      </c>
      <c r="I81" s="8"/>
      <c r="J81" s="8"/>
      <c r="T81" s="5" t="s">
        <v>22</v>
      </c>
      <c r="V81" s="5" t="str">
        <f>IF(COUNTA(Table1[[#This Row],[Check responsible]:[Date finalization]])=COUNTA(Table1[[#Headers],[Check responsible]:[Date finalization]]),"completed","incompleted")</f>
        <v>incompleted</v>
      </c>
    </row>
    <row r="82" spans="3:22" hidden="1">
      <c r="C82" s="17" t="s">
        <v>69</v>
      </c>
      <c r="D82" s="11" t="s">
        <v>54</v>
      </c>
      <c r="E82" s="11" t="s">
        <v>99</v>
      </c>
      <c r="F82" s="17" t="s">
        <v>47</v>
      </c>
      <c r="G82" s="11" t="s">
        <v>159</v>
      </c>
      <c r="H82" s="11" t="s">
        <v>94</v>
      </c>
      <c r="I82" s="8"/>
      <c r="J82" s="8"/>
      <c r="T82" s="5" t="s">
        <v>22</v>
      </c>
      <c r="V82" s="5" t="str">
        <f>IF(COUNTA(Table1[[#This Row],[Check responsible]:[Date finalization]])=COUNTA(Table1[[#Headers],[Check responsible]:[Date finalization]]),"completed","incompleted")</f>
        <v>incompleted</v>
      </c>
    </row>
    <row r="83" spans="3:22" hidden="1">
      <c r="C83" s="17" t="s">
        <v>69</v>
      </c>
      <c r="D83" s="11" t="s">
        <v>30</v>
      </c>
      <c r="E83" s="11" t="s">
        <v>165</v>
      </c>
      <c r="F83" s="17" t="s">
        <v>47</v>
      </c>
      <c r="G83" s="11" t="s">
        <v>68</v>
      </c>
      <c r="H83" s="11" t="s">
        <v>94</v>
      </c>
      <c r="I83" s="8"/>
      <c r="J83" s="8"/>
      <c r="T83" s="5" t="s">
        <v>22</v>
      </c>
      <c r="V83" s="5" t="str">
        <f>IF(COUNTA(Table1[[#This Row],[Check responsible]:[Date finalization]])=COUNTA(Table1[[#Headers],[Check responsible]:[Date finalization]]),"completed","incompleted")</f>
        <v>incompleted</v>
      </c>
    </row>
    <row r="84" spans="3:22" hidden="1">
      <c r="C84" s="17" t="s">
        <v>69</v>
      </c>
      <c r="D84" s="11" t="s">
        <v>32</v>
      </c>
      <c r="E84" s="11" t="s">
        <v>131</v>
      </c>
      <c r="F84" s="17" t="s">
        <v>48</v>
      </c>
      <c r="G84" s="11" t="s">
        <v>130</v>
      </c>
      <c r="H84" s="11" t="s">
        <v>94</v>
      </c>
      <c r="I84" s="8"/>
      <c r="J84" s="8"/>
      <c r="T84" s="5" t="s">
        <v>22</v>
      </c>
      <c r="V84" s="5" t="str">
        <f>IF(COUNTA(Table1[[#This Row],[Check responsible]:[Date finalization]])=COUNTA(Table1[[#Headers],[Check responsible]:[Date finalization]]),"completed","incompleted")</f>
        <v>incompleted</v>
      </c>
    </row>
    <row r="85" spans="3:22" hidden="1">
      <c r="C85" s="17" t="s">
        <v>69</v>
      </c>
      <c r="D85" s="11" t="s">
        <v>32</v>
      </c>
      <c r="E85" s="11" t="s">
        <v>125</v>
      </c>
      <c r="F85" s="17" t="s">
        <v>47</v>
      </c>
      <c r="G85" s="11" t="s">
        <v>166</v>
      </c>
      <c r="H85" s="11" t="s">
        <v>94</v>
      </c>
      <c r="T85" s="5" t="s">
        <v>22</v>
      </c>
      <c r="V85" s="5" t="str">
        <f>IF(COUNTA(Table1[[#This Row],[Check responsible]:[Date finalization]])=COUNTA(Table1[[#Headers],[Check responsible]:[Date finalization]]),"completed","incompleted")</f>
        <v>incompleted</v>
      </c>
    </row>
    <row r="86" spans="3:22" hidden="1">
      <c r="C86" s="17" t="s">
        <v>69</v>
      </c>
      <c r="D86" s="11" t="s">
        <v>54</v>
      </c>
      <c r="E86" s="11" t="s">
        <v>131</v>
      </c>
      <c r="F86" s="17" t="s">
        <v>47</v>
      </c>
      <c r="G86" s="11" t="s">
        <v>163</v>
      </c>
      <c r="H86" s="11" t="s">
        <v>94</v>
      </c>
      <c r="I86" s="8"/>
      <c r="J86" s="8"/>
      <c r="T86" s="5" t="s">
        <v>22</v>
      </c>
      <c r="V86" s="5" t="str">
        <f>IF(COUNTA(Table1[[#This Row],[Check responsible]:[Date finalization]])=COUNTA(Table1[[#Headers],[Check responsible]:[Date finalization]]),"completed","incompleted")</f>
        <v>incompleted</v>
      </c>
    </row>
    <row r="87" spans="3:22" hidden="1">
      <c r="C87" s="17" t="s">
        <v>69</v>
      </c>
      <c r="D87" s="11" t="s">
        <v>54</v>
      </c>
      <c r="E87" s="11" t="s">
        <v>131</v>
      </c>
      <c r="F87" s="17" t="s">
        <v>47</v>
      </c>
      <c r="G87" s="11" t="s">
        <v>164</v>
      </c>
      <c r="H87" s="11" t="s">
        <v>94</v>
      </c>
      <c r="I87" s="8"/>
      <c r="J87" s="8"/>
      <c r="T87" s="5" t="s">
        <v>22</v>
      </c>
      <c r="V87" s="5" t="str">
        <f>IF(COUNTA(Table1[[#This Row],[Check responsible]:[Date finalization]])=COUNTA(Table1[[#Headers],[Check responsible]:[Date finalization]]),"completed","incompleted")</f>
        <v>incompleted</v>
      </c>
    </row>
    <row r="88" spans="3:22" hidden="1">
      <c r="C88" s="17" t="s">
        <v>69</v>
      </c>
      <c r="D88" s="11" t="s">
        <v>32</v>
      </c>
      <c r="E88" s="11" t="s">
        <v>125</v>
      </c>
      <c r="F88" s="17" t="s">
        <v>49</v>
      </c>
      <c r="G88" s="11" t="s">
        <v>71</v>
      </c>
      <c r="H88" s="11" t="s">
        <v>94</v>
      </c>
      <c r="I88" s="8"/>
      <c r="J88" s="8"/>
      <c r="T88" s="5" t="s">
        <v>22</v>
      </c>
      <c r="V88" s="5" t="str">
        <f>IF(COUNTA(Table1[[#This Row],[Check responsible]:[Date finalization]])=COUNTA(Table1[[#Headers],[Check responsible]:[Date finalization]]),"completed","incompleted")</f>
        <v>incompleted</v>
      </c>
    </row>
    <row r="89" spans="3:22" ht="15" hidden="1" customHeight="1">
      <c r="C89" s="17" t="s">
        <v>69</v>
      </c>
      <c r="D89" s="11" t="s">
        <v>32</v>
      </c>
      <c r="E89" s="11" t="s">
        <v>125</v>
      </c>
      <c r="F89" s="17" t="s">
        <v>47</v>
      </c>
      <c r="G89" s="11" t="s">
        <v>132</v>
      </c>
      <c r="H89" s="11"/>
      <c r="I89" s="8"/>
      <c r="J89" s="8"/>
      <c r="T89" s="5" t="s">
        <v>22</v>
      </c>
      <c r="V89" s="5" t="str">
        <f>IF(COUNTA(Table1[[#This Row],[Check responsible]:[Date finalization]])=COUNTA(Table1[[#Headers],[Check responsible]:[Date finalization]]),"completed","incompleted")</f>
        <v>incompleted</v>
      </c>
    </row>
    <row r="90" spans="3:22" hidden="1">
      <c r="C90" s="17" t="s">
        <v>69</v>
      </c>
      <c r="D90" s="11" t="s">
        <v>32</v>
      </c>
      <c r="E90" s="11" t="s">
        <v>125</v>
      </c>
      <c r="F90" s="17" t="s">
        <v>47</v>
      </c>
      <c r="G90" s="11" t="s">
        <v>70</v>
      </c>
      <c r="H90" s="11" t="s">
        <v>104</v>
      </c>
      <c r="I90" s="8"/>
      <c r="J90" s="8"/>
      <c r="T90" s="5" t="s">
        <v>22</v>
      </c>
      <c r="V90" s="5" t="str">
        <f>IF(COUNTA(Table1[[#This Row],[Check responsible]:[Date finalization]])=COUNTA(Table1[[#Headers],[Check responsible]:[Date finalization]]),"completed","incompleted")</f>
        <v>incompleted</v>
      </c>
    </row>
    <row r="91" spans="3:22" hidden="1">
      <c r="C91" s="17" t="s">
        <v>69</v>
      </c>
      <c r="D91" s="11" t="s">
        <v>32</v>
      </c>
      <c r="E91" s="11" t="s">
        <v>171</v>
      </c>
      <c r="F91" s="17" t="s">
        <v>170</v>
      </c>
      <c r="G91" s="11" t="s">
        <v>172</v>
      </c>
      <c r="H91" s="11" t="s">
        <v>94</v>
      </c>
      <c r="T91" s="5" t="s">
        <v>22</v>
      </c>
      <c r="V91" s="5" t="str">
        <f>IF(COUNTA(Table1[[#This Row],[Check responsible]:[Date finalization]])=COUNTA(Table1[[#Headers],[Check responsible]:[Date finalization]]),"completed","incompleted")</f>
        <v>incompleted</v>
      </c>
    </row>
    <row r="92" spans="3:22" hidden="1">
      <c r="C92" s="17" t="s">
        <v>69</v>
      </c>
      <c r="D92" s="11" t="s">
        <v>32</v>
      </c>
      <c r="E92" s="11" t="s">
        <v>85</v>
      </c>
      <c r="F92" s="17" t="s">
        <v>48</v>
      </c>
      <c r="G92" s="11" t="s">
        <v>140</v>
      </c>
      <c r="H92" s="11" t="s">
        <v>94</v>
      </c>
      <c r="T92" s="5" t="s">
        <v>22</v>
      </c>
      <c r="V92" s="5" t="str">
        <f>IF(COUNTA(Table1[[#This Row],[Check responsible]:[Date finalization]])=COUNTA(Table1[[#Headers],[Check responsible]:[Date finalization]]),"completed","incompleted")</f>
        <v>incompleted</v>
      </c>
    </row>
    <row r="93" spans="3:22" hidden="1">
      <c r="C93" s="17" t="s">
        <v>69</v>
      </c>
      <c r="D93" s="11" t="s">
        <v>32</v>
      </c>
      <c r="E93" s="11" t="s">
        <v>85</v>
      </c>
      <c r="F93" s="17" t="s">
        <v>49</v>
      </c>
      <c r="G93" s="11" t="s">
        <v>86</v>
      </c>
      <c r="H93" s="11" t="s">
        <v>94</v>
      </c>
      <c r="I93" s="8"/>
      <c r="J93" s="8"/>
      <c r="T93" s="5" t="s">
        <v>22</v>
      </c>
      <c r="V93" s="5" t="str">
        <f>IF(COUNTA(Table1[[#This Row],[Check responsible]:[Date finalization]])=COUNTA(Table1[[#Headers],[Check responsible]:[Date finalization]]),"completed","incompleted")</f>
        <v>incompleted</v>
      </c>
    </row>
    <row r="94" spans="3:22" hidden="1">
      <c r="C94" s="17" t="s">
        <v>69</v>
      </c>
      <c r="D94" s="11" t="s">
        <v>32</v>
      </c>
      <c r="E94" s="11" t="s">
        <v>85</v>
      </c>
      <c r="F94" s="17" t="s">
        <v>47</v>
      </c>
      <c r="G94" s="11" t="s">
        <v>84</v>
      </c>
      <c r="H94" s="11" t="s">
        <v>94</v>
      </c>
      <c r="T94" s="5" t="s">
        <v>22</v>
      </c>
      <c r="V94" s="5" t="str">
        <f>IF(COUNTA(Table1[[#This Row],[Check responsible]:[Date finalization]])=COUNTA(Table1[[#Headers],[Check responsible]:[Date finalization]]),"completed","incompleted")</f>
        <v>incompleted</v>
      </c>
    </row>
    <row r="95" spans="3:22" hidden="1">
      <c r="C95" s="38" t="s">
        <v>3</v>
      </c>
      <c r="D95" s="39" t="s">
        <v>54</v>
      </c>
      <c r="E95" s="39" t="s">
        <v>100</v>
      </c>
      <c r="F95" s="38" t="s">
        <v>49</v>
      </c>
      <c r="G95" s="39" t="s">
        <v>56</v>
      </c>
      <c r="H95" s="40" t="s">
        <v>94</v>
      </c>
      <c r="T95" s="5" t="s">
        <v>22</v>
      </c>
      <c r="V95" s="5" t="str">
        <f>IF(COUNTA(Table1[[#This Row],[Check responsible]:[Date finalization]])=COUNTA(Table1[[#Headers],[Check responsible]:[Date finalization]]),"completed","incompleted")</f>
        <v>incompleted</v>
      </c>
    </row>
    <row r="96" spans="3:22" hidden="1">
      <c r="C96" s="38" t="s">
        <v>3</v>
      </c>
      <c r="D96" s="39" t="s">
        <v>54</v>
      </c>
      <c r="E96" s="39" t="s">
        <v>100</v>
      </c>
      <c r="F96" s="38" t="s">
        <v>49</v>
      </c>
      <c r="G96" s="39" t="s">
        <v>57</v>
      </c>
      <c r="H96" s="40" t="s">
        <v>94</v>
      </c>
      <c r="T96" s="5" t="s">
        <v>22</v>
      </c>
      <c r="V96" s="5" t="str">
        <f>IF(COUNTA(Table1[[#This Row],[Check responsible]:[Date finalization]])=COUNTA(Table1[[#Headers],[Check responsible]:[Date finalization]]),"completed","incompleted")</f>
        <v>incompleted</v>
      </c>
    </row>
    <row r="97" spans="3:22" hidden="1">
      <c r="C97" s="38" t="s">
        <v>3</v>
      </c>
      <c r="D97" s="39" t="s">
        <v>54</v>
      </c>
      <c r="E97" s="39" t="s">
        <v>100</v>
      </c>
      <c r="F97" s="38" t="s">
        <v>49</v>
      </c>
      <c r="G97" s="39" t="s">
        <v>150</v>
      </c>
      <c r="H97" s="40" t="s">
        <v>94</v>
      </c>
      <c r="T97" s="5" t="s">
        <v>22</v>
      </c>
      <c r="V97" s="5" t="str">
        <f>IF(COUNTA(Table1[[#This Row],[Check responsible]:[Date finalization]])=COUNTA(Table1[[#Headers],[Check responsible]:[Date finalization]]),"completed","incompleted")</f>
        <v>incompleted</v>
      </c>
    </row>
    <row r="98" spans="3:22" hidden="1">
      <c r="C98" s="38" t="s">
        <v>3</v>
      </c>
      <c r="D98" s="38" t="s">
        <v>54</v>
      </c>
      <c r="E98" s="38" t="s">
        <v>100</v>
      </c>
      <c r="F98" s="38" t="s">
        <v>49</v>
      </c>
      <c r="G98" s="40" t="s">
        <v>77</v>
      </c>
      <c r="H98" s="40" t="s">
        <v>94</v>
      </c>
      <c r="I98" s="9"/>
      <c r="T98" s="5" t="s">
        <v>22</v>
      </c>
      <c r="V98" s="5" t="str">
        <f>IF(COUNTA(Table1[[#This Row],[Check responsible]:[Date finalization]])=COUNTA(Table1[[#Headers],[Check responsible]:[Date finalization]]),"completed","incompleted")</f>
        <v>incompleted</v>
      </c>
    </row>
    <row r="99" spans="3:22" hidden="1">
      <c r="C99" s="38" t="s">
        <v>3</v>
      </c>
      <c r="D99" s="40" t="s">
        <v>30</v>
      </c>
      <c r="E99" s="40" t="s">
        <v>100</v>
      </c>
      <c r="F99" s="38" t="s">
        <v>49</v>
      </c>
      <c r="G99" s="41" t="s">
        <v>51</v>
      </c>
      <c r="H99" s="40" t="s">
        <v>94</v>
      </c>
      <c r="T99" s="5" t="s">
        <v>22</v>
      </c>
      <c r="V99" s="5" t="str">
        <f>IF(COUNTA(Table1[[#This Row],[Check responsible]:[Date finalization]])=COUNTA(Table1[[#Headers],[Check responsible]:[Date finalization]]),"completed","incompleted")</f>
        <v>incompleted</v>
      </c>
    </row>
    <row r="100" spans="3:22" hidden="1">
      <c r="C100" s="38" t="s">
        <v>3</v>
      </c>
      <c r="D100" s="40" t="s">
        <v>30</v>
      </c>
      <c r="E100" s="40" t="s">
        <v>100</v>
      </c>
      <c r="F100" s="38" t="s">
        <v>49</v>
      </c>
      <c r="G100" s="41" t="s">
        <v>52</v>
      </c>
      <c r="H100" s="40" t="s">
        <v>94</v>
      </c>
      <c r="T100" s="5" t="s">
        <v>22</v>
      </c>
      <c r="V100" s="5" t="str">
        <f>IF(COUNTA(Table1[[#This Row],[Check responsible]:[Date finalization]])=COUNTA(Table1[[#Headers],[Check responsible]:[Date finalization]]),"completed","incompleted")</f>
        <v>incompleted</v>
      </c>
    </row>
    <row r="101" spans="3:22" hidden="1">
      <c r="C101" s="38" t="s">
        <v>3</v>
      </c>
      <c r="D101" s="40" t="s">
        <v>30</v>
      </c>
      <c r="E101" s="40" t="s">
        <v>100</v>
      </c>
      <c r="F101" s="38" t="s">
        <v>49</v>
      </c>
      <c r="G101" s="40" t="s">
        <v>53</v>
      </c>
      <c r="H101" s="40" t="s">
        <v>94</v>
      </c>
      <c r="T101" s="5" t="s">
        <v>22</v>
      </c>
      <c r="V101" s="5" t="str">
        <f>IF(COUNTA(Table1[[#This Row],[Check responsible]:[Date finalization]])=COUNTA(Table1[[#Headers],[Check responsible]:[Date finalization]]),"completed","incompleted")</f>
        <v>incompleted</v>
      </c>
    </row>
    <row r="102" spans="3:22" ht="15" hidden="1" customHeight="1">
      <c r="C102" s="38" t="s">
        <v>3</v>
      </c>
      <c r="D102" s="39" t="s">
        <v>30</v>
      </c>
      <c r="E102" s="38" t="s">
        <v>100</v>
      </c>
      <c r="F102" s="38" t="s">
        <v>49</v>
      </c>
      <c r="G102" s="40" t="s">
        <v>82</v>
      </c>
      <c r="H102" s="40" t="s">
        <v>94</v>
      </c>
      <c r="I102" s="9"/>
      <c r="T102" s="5" t="s">
        <v>22</v>
      </c>
      <c r="V102" s="5" t="str">
        <f>IF(COUNTA(Table1[[#This Row],[Check responsible]:[Date finalization]])=COUNTA(Table1[[#Headers],[Check responsible]:[Date finalization]]),"completed","incompleted")</f>
        <v>incompleted</v>
      </c>
    </row>
    <row r="103" spans="3:22" ht="15" hidden="1" customHeight="1">
      <c r="C103" s="38" t="s">
        <v>3</v>
      </c>
      <c r="D103" s="39" t="s">
        <v>30</v>
      </c>
      <c r="E103" s="40" t="s">
        <v>75</v>
      </c>
      <c r="F103" s="38" t="s">
        <v>49</v>
      </c>
      <c r="G103" s="40" t="s">
        <v>76</v>
      </c>
      <c r="H103" s="40" t="s">
        <v>94</v>
      </c>
      <c r="I103" s="9"/>
      <c r="T103" s="5" t="s">
        <v>22</v>
      </c>
      <c r="V103" s="5" t="str">
        <f>IF(COUNTA(Table1[[#This Row],[Check responsible]:[Date finalization]])=COUNTA(Table1[[#Headers],[Check responsible]:[Date finalization]]),"completed","incompleted")</f>
        <v>incompleted</v>
      </c>
    </row>
    <row r="104" spans="3:22" hidden="1">
      <c r="C104" s="38" t="s">
        <v>3</v>
      </c>
      <c r="D104" s="41" t="s">
        <v>32</v>
      </c>
      <c r="E104" s="40" t="s">
        <v>93</v>
      </c>
      <c r="F104" s="38" t="s">
        <v>49</v>
      </c>
      <c r="G104" s="41" t="s">
        <v>143</v>
      </c>
      <c r="H104" s="40" t="s">
        <v>94</v>
      </c>
      <c r="T104" s="5" t="s">
        <v>22</v>
      </c>
      <c r="V104" s="5" t="str">
        <f>IF(COUNTA(Table1[[#This Row],[Check responsible]:[Date finalization]])=COUNTA(Table1[[#Headers],[Check responsible]:[Date finalization]]),"completed","incompleted")</f>
        <v>incompleted</v>
      </c>
    </row>
    <row r="105" spans="3:22" hidden="1">
      <c r="C105" s="38" t="s">
        <v>3</v>
      </c>
      <c r="D105" s="41" t="s">
        <v>32</v>
      </c>
      <c r="E105" s="40" t="s">
        <v>93</v>
      </c>
      <c r="F105" s="38" t="s">
        <v>49</v>
      </c>
      <c r="G105" s="41" t="s">
        <v>46</v>
      </c>
      <c r="H105" s="40" t="s">
        <v>94</v>
      </c>
      <c r="T105" s="5" t="s">
        <v>22</v>
      </c>
      <c r="V105" s="5" t="str">
        <f>IF(COUNTA(Table1[[#This Row],[Check responsible]:[Date finalization]])=COUNTA(Table1[[#Headers],[Check responsible]:[Date finalization]]),"completed","incompleted")</f>
        <v>incompleted</v>
      </c>
    </row>
    <row r="106" spans="3:22">
      <c r="C106" s="38" t="s">
        <v>3</v>
      </c>
      <c r="D106" s="41" t="s">
        <v>32</v>
      </c>
      <c r="E106" s="40" t="s">
        <v>93</v>
      </c>
      <c r="F106" s="38" t="s">
        <v>49</v>
      </c>
      <c r="G106" s="41" t="s">
        <v>144</v>
      </c>
      <c r="H106" s="40" t="s">
        <v>94</v>
      </c>
      <c r="I106" s="5" t="s">
        <v>190</v>
      </c>
      <c r="J106" s="26">
        <v>42541</v>
      </c>
      <c r="K106" s="44" t="s">
        <v>217</v>
      </c>
      <c r="L106" s="5" t="s">
        <v>249</v>
      </c>
      <c r="N106" s="5" t="s">
        <v>192</v>
      </c>
      <c r="O106" s="5" t="s">
        <v>21</v>
      </c>
      <c r="P106" s="5" t="s">
        <v>12</v>
      </c>
      <c r="Q106" s="47" t="s">
        <v>22</v>
      </c>
      <c r="R106" s="47" t="s">
        <v>22</v>
      </c>
      <c r="S106" s="5" t="s">
        <v>185</v>
      </c>
      <c r="T106" s="5" t="s">
        <v>12</v>
      </c>
      <c r="U106" s="26">
        <v>42541</v>
      </c>
      <c r="V106" s="5" t="str">
        <f>IF(COUNTA(Table1[[#This Row],[Check responsible]:[Date finalization]])=COUNTA(Table1[[#Headers],[Check responsible]:[Date finalization]]),"completed","incompleted")</f>
        <v>incompleted</v>
      </c>
    </row>
    <row r="107" spans="3:22" hidden="1">
      <c r="C107" s="38" t="s">
        <v>3</v>
      </c>
      <c r="D107" s="38" t="s">
        <v>32</v>
      </c>
      <c r="E107" s="39" t="s">
        <v>93</v>
      </c>
      <c r="F107" s="38" t="s">
        <v>49</v>
      </c>
      <c r="G107" s="39" t="s">
        <v>62</v>
      </c>
      <c r="H107" s="40" t="s">
        <v>94</v>
      </c>
      <c r="T107" s="5" t="s">
        <v>22</v>
      </c>
      <c r="V107" s="5" t="str">
        <f>IF(COUNTA(Table1[[#This Row],[Check responsible]:[Date finalization]])=COUNTA(Table1[[#Headers],[Check responsible]:[Date finalization]]),"completed","incompleted")</f>
        <v>incompleted</v>
      </c>
    </row>
    <row r="108" spans="3:22" hidden="1">
      <c r="C108" s="38" t="s">
        <v>3</v>
      </c>
      <c r="D108" s="42" t="s">
        <v>147</v>
      </c>
      <c r="E108" s="42" t="s">
        <v>93</v>
      </c>
      <c r="F108" s="42" t="s">
        <v>47</v>
      </c>
      <c r="G108" s="42" t="s">
        <v>50</v>
      </c>
      <c r="H108" s="42" t="s">
        <v>94</v>
      </c>
      <c r="T108" s="5" t="s">
        <v>22</v>
      </c>
      <c r="V108" s="5" t="str">
        <f>IF(COUNTA(Table1[[#This Row],[Check responsible]:[Date finalization]])=COUNTA(Table1[[#Headers],[Check responsible]:[Date finalization]]),"completed","incompleted")</f>
        <v>incompleted</v>
      </c>
    </row>
    <row r="109" spans="3:22" hidden="1">
      <c r="C109" s="38" t="s">
        <v>3</v>
      </c>
      <c r="D109" s="40" t="s">
        <v>34</v>
      </c>
      <c r="E109" s="40" t="s">
        <v>93</v>
      </c>
      <c r="F109" s="38" t="s">
        <v>49</v>
      </c>
      <c r="G109" s="40" t="s">
        <v>146</v>
      </c>
      <c r="H109" s="40" t="s">
        <v>94</v>
      </c>
      <c r="T109" s="5" t="s">
        <v>22</v>
      </c>
      <c r="V109" s="5" t="str">
        <f>IF(COUNTA(Table1[[#This Row],[Check responsible]:[Date finalization]])=COUNTA(Table1[[#Headers],[Check responsible]:[Date finalization]]),"completed","incompleted")</f>
        <v>incompleted</v>
      </c>
    </row>
    <row r="110" spans="3:22" hidden="1">
      <c r="C110" s="38" t="s">
        <v>3</v>
      </c>
      <c r="D110" s="40" t="s">
        <v>34</v>
      </c>
      <c r="E110" s="40" t="s">
        <v>93</v>
      </c>
      <c r="F110" s="38" t="s">
        <v>49</v>
      </c>
      <c r="G110" s="40" t="s">
        <v>145</v>
      </c>
      <c r="H110" s="40" t="s">
        <v>104</v>
      </c>
      <c r="T110" s="5" t="s">
        <v>22</v>
      </c>
      <c r="V110" s="5" t="str">
        <f>IF(COUNTA(Table1[[#This Row],[Check responsible]:[Date finalization]])=COUNTA(Table1[[#Headers],[Check responsible]:[Date finalization]]),"completed","incompleted")</f>
        <v>incompleted</v>
      </c>
    </row>
    <row r="111" spans="3:22" hidden="1">
      <c r="C111" s="38" t="s">
        <v>3</v>
      </c>
      <c r="D111" s="38" t="s">
        <v>54</v>
      </c>
      <c r="E111" s="38" t="s">
        <v>93</v>
      </c>
      <c r="F111" s="38" t="s">
        <v>49</v>
      </c>
      <c r="G111" s="38" t="s">
        <v>176</v>
      </c>
      <c r="H111" s="40" t="s">
        <v>94</v>
      </c>
      <c r="I111" s="9"/>
      <c r="T111" s="5" t="s">
        <v>22</v>
      </c>
      <c r="V111" s="5" t="str">
        <f>IF(COUNTA(Table1[[#This Row],[Check responsible]:[Date finalization]])=COUNTA(Table1[[#Headers],[Check responsible]:[Date finalization]]),"completed","incompleted")</f>
        <v>incompleted</v>
      </c>
    </row>
    <row r="112" spans="3:22" hidden="1">
      <c r="C112" s="38" t="s">
        <v>3</v>
      </c>
      <c r="D112" s="40" t="s">
        <v>30</v>
      </c>
      <c r="E112" s="40" t="s">
        <v>93</v>
      </c>
      <c r="F112" s="38" t="s">
        <v>49</v>
      </c>
      <c r="G112" s="41" t="s">
        <v>142</v>
      </c>
      <c r="H112" s="40" t="s">
        <v>94</v>
      </c>
      <c r="T112" s="5" t="s">
        <v>22</v>
      </c>
      <c r="V112" s="5" t="str">
        <f>IF(COUNTA(Table1[[#This Row],[Check responsible]:[Date finalization]])=COUNTA(Table1[[#Headers],[Check responsible]:[Date finalization]]),"completed","incompleted")</f>
        <v>incompleted</v>
      </c>
    </row>
    <row r="113" spans="3:22" hidden="1">
      <c r="C113" s="38" t="s">
        <v>3</v>
      </c>
      <c r="D113" s="39" t="s">
        <v>30</v>
      </c>
      <c r="E113" s="39" t="s">
        <v>93</v>
      </c>
      <c r="F113" s="38" t="s">
        <v>49</v>
      </c>
      <c r="G113" s="39" t="s">
        <v>151</v>
      </c>
      <c r="H113" s="40" t="s">
        <v>94</v>
      </c>
      <c r="T113" s="5" t="s">
        <v>22</v>
      </c>
      <c r="V113" s="5" t="str">
        <f>IF(COUNTA(Table1[[#This Row],[Check responsible]:[Date finalization]])=COUNTA(Table1[[#Headers],[Check responsible]:[Date finalization]]),"completed","incompleted")</f>
        <v>incompleted</v>
      </c>
    </row>
    <row r="114" spans="3:22" hidden="1">
      <c r="C114" s="38" t="s">
        <v>3</v>
      </c>
      <c r="D114" s="39" t="s">
        <v>63</v>
      </c>
      <c r="E114" s="39" t="s">
        <v>93</v>
      </c>
      <c r="F114" s="38" t="s">
        <v>49</v>
      </c>
      <c r="G114" s="39" t="s">
        <v>177</v>
      </c>
      <c r="H114" s="40" t="s">
        <v>155</v>
      </c>
      <c r="T114" s="5" t="s">
        <v>22</v>
      </c>
      <c r="V114" s="5" t="str">
        <f>IF(COUNTA(Table1[[#This Row],[Check responsible]:[Date finalization]])=COUNTA(Table1[[#Headers],[Check responsible]:[Date finalization]]),"completed","incompleted")</f>
        <v>incompleted</v>
      </c>
    </row>
    <row r="115" spans="3:22" hidden="1">
      <c r="C115" s="38" t="s">
        <v>3</v>
      </c>
      <c r="D115" s="39" t="s">
        <v>63</v>
      </c>
      <c r="E115" s="39" t="s">
        <v>93</v>
      </c>
      <c r="F115" s="38" t="s">
        <v>49</v>
      </c>
      <c r="G115" s="39" t="s">
        <v>156</v>
      </c>
      <c r="H115" s="40" t="s">
        <v>155</v>
      </c>
      <c r="T115" s="5" t="s">
        <v>22</v>
      </c>
      <c r="V115" s="5" t="str">
        <f>IF(COUNTA(Table1[[#This Row],[Check responsible]:[Date finalization]])=COUNTA(Table1[[#Headers],[Check responsible]:[Date finalization]]),"completed","incompleted")</f>
        <v>incompleted</v>
      </c>
    </row>
    <row r="116" spans="3:22" hidden="1">
      <c r="C116" s="38" t="s">
        <v>3</v>
      </c>
      <c r="D116" s="40" t="s">
        <v>31</v>
      </c>
      <c r="E116" s="40" t="s">
        <v>93</v>
      </c>
      <c r="F116" s="38" t="s">
        <v>49</v>
      </c>
      <c r="G116" s="40" t="s">
        <v>148</v>
      </c>
      <c r="H116" s="40" t="s">
        <v>94</v>
      </c>
      <c r="T116" s="5" t="s">
        <v>22</v>
      </c>
      <c r="V116" s="5" t="str">
        <f>IF(COUNTA(Table1[[#This Row],[Check responsible]:[Date finalization]])=COUNTA(Table1[[#Headers],[Check responsible]:[Date finalization]]),"completed","incompleted")</f>
        <v>incompleted</v>
      </c>
    </row>
    <row r="117" spans="3:22" hidden="1">
      <c r="C117" s="38" t="s">
        <v>3</v>
      </c>
      <c r="D117" s="38" t="s">
        <v>31</v>
      </c>
      <c r="E117" s="38" t="s">
        <v>154</v>
      </c>
      <c r="F117" s="38" t="s">
        <v>49</v>
      </c>
      <c r="G117" s="40" t="s">
        <v>153</v>
      </c>
      <c r="H117" s="40" t="s">
        <v>155</v>
      </c>
      <c r="T117" s="5" t="s">
        <v>22</v>
      </c>
      <c r="V117" s="5" t="str">
        <f>IF(COUNTA(Table1[[#This Row],[Check responsible]:[Date finalization]])=COUNTA(Table1[[#Headers],[Check responsible]:[Date finalization]]),"completed","incompleted")</f>
        <v>incompleted</v>
      </c>
    </row>
    <row r="118" spans="3:22" hidden="1">
      <c r="C118" s="38" t="s">
        <v>3</v>
      </c>
      <c r="D118" s="39" t="s">
        <v>31</v>
      </c>
      <c r="E118" s="39" t="s">
        <v>93</v>
      </c>
      <c r="F118" s="38" t="s">
        <v>61</v>
      </c>
      <c r="G118" s="39" t="s">
        <v>207</v>
      </c>
      <c r="H118" s="40" t="s">
        <v>104</v>
      </c>
      <c r="T118" s="5" t="s">
        <v>22</v>
      </c>
      <c r="V118" s="5" t="str">
        <f>IF(COUNTA(Table1[[#This Row],[Check responsible]:[Date finalization]])=COUNTA(Table1[[#Headers],[Check responsible]:[Date finalization]]),"completed","incompleted")</f>
        <v>incompleted</v>
      </c>
    </row>
    <row r="119" spans="3:22" hidden="1">
      <c r="C119" s="38" t="s">
        <v>3</v>
      </c>
      <c r="D119" s="39" t="s">
        <v>54</v>
      </c>
      <c r="E119" s="39" t="s">
        <v>173</v>
      </c>
      <c r="F119" s="38" t="s">
        <v>49</v>
      </c>
      <c r="G119" s="39" t="s">
        <v>59</v>
      </c>
      <c r="H119" s="40" t="s">
        <v>104</v>
      </c>
      <c r="T119" s="5" t="s">
        <v>22</v>
      </c>
      <c r="V119" s="5" t="str">
        <f>IF(COUNTA(Table1[[#This Row],[Check responsible]:[Date finalization]])=COUNTA(Table1[[#Headers],[Check responsible]:[Date finalization]]),"completed","incompleted")</f>
        <v>incompleted</v>
      </c>
    </row>
    <row r="120" spans="3:22" hidden="1">
      <c r="C120" s="38" t="s">
        <v>3</v>
      </c>
      <c r="D120" s="39" t="s">
        <v>32</v>
      </c>
      <c r="E120" s="40" t="s">
        <v>122</v>
      </c>
      <c r="F120" s="38" t="s">
        <v>47</v>
      </c>
      <c r="G120" s="40" t="s">
        <v>161</v>
      </c>
      <c r="H120" s="40" t="s">
        <v>94</v>
      </c>
      <c r="T120" s="5" t="s">
        <v>22</v>
      </c>
      <c r="V120" s="5" t="str">
        <f>IF(COUNTA(Table1[[#This Row],[Check responsible]:[Date finalization]])=COUNTA(Table1[[#Headers],[Check responsible]:[Date finalization]]),"completed","incompleted")</f>
        <v>incompleted</v>
      </c>
    </row>
    <row r="121" spans="3:22" ht="30" hidden="1">
      <c r="C121" s="38" t="s">
        <v>3</v>
      </c>
      <c r="D121" s="39" t="s">
        <v>54</v>
      </c>
      <c r="E121" s="39" t="s">
        <v>99</v>
      </c>
      <c r="F121" s="38" t="s">
        <v>49</v>
      </c>
      <c r="G121" s="43" t="s">
        <v>149</v>
      </c>
      <c r="H121" s="40" t="s">
        <v>94</v>
      </c>
      <c r="T121" s="5" t="s">
        <v>22</v>
      </c>
      <c r="V121" s="5" t="str">
        <f>IF(COUNTA(Table1[[#This Row],[Check responsible]:[Date finalization]])=COUNTA(Table1[[#Headers],[Check responsible]:[Date finalization]]),"completed","incompleted")</f>
        <v>incompleted</v>
      </c>
    </row>
    <row r="122" spans="3:22" hidden="1">
      <c r="C122" s="38" t="s">
        <v>3</v>
      </c>
      <c r="D122" s="39" t="s">
        <v>54</v>
      </c>
      <c r="E122" s="39" t="s">
        <v>123</v>
      </c>
      <c r="F122" s="38" t="s">
        <v>49</v>
      </c>
      <c r="G122" s="39" t="s">
        <v>55</v>
      </c>
      <c r="H122" s="40" t="s">
        <v>94</v>
      </c>
      <c r="T122" s="5" t="s">
        <v>22</v>
      </c>
      <c r="V122" s="5" t="str">
        <f>IF(COUNTA(Table1[[#This Row],[Check responsible]:[Date finalization]])=COUNTA(Table1[[#Headers],[Check responsible]:[Date finalization]]),"completed","incompleted")</f>
        <v>incompleted</v>
      </c>
    </row>
    <row r="123" spans="3:22" hidden="1">
      <c r="C123" s="38" t="s">
        <v>3</v>
      </c>
      <c r="D123" s="39" t="s">
        <v>54</v>
      </c>
      <c r="E123" s="40" t="s">
        <v>123</v>
      </c>
      <c r="F123" s="38" t="s">
        <v>49</v>
      </c>
      <c r="G123" s="40" t="s">
        <v>208</v>
      </c>
      <c r="H123" s="40" t="s">
        <v>94</v>
      </c>
      <c r="I123" s="9"/>
      <c r="T123" s="5" t="s">
        <v>22</v>
      </c>
      <c r="V123" s="5" t="str">
        <f>IF(COUNTA(Table1[[#This Row],[Check responsible]:[Date finalization]])=COUNTA(Table1[[#Headers],[Check responsible]:[Date finalization]]),"completed","incompleted")</f>
        <v>incompleted</v>
      </c>
    </row>
    <row r="124" spans="3:22" ht="18" hidden="1" customHeight="1">
      <c r="C124" s="38" t="s">
        <v>3</v>
      </c>
      <c r="D124" s="39" t="s">
        <v>32</v>
      </c>
      <c r="E124" s="40" t="s">
        <v>131</v>
      </c>
      <c r="F124" s="38" t="s">
        <v>47</v>
      </c>
      <c r="G124" s="40" t="s">
        <v>67</v>
      </c>
      <c r="H124" s="40" t="s">
        <v>94</v>
      </c>
      <c r="T124" s="5" t="s">
        <v>22</v>
      </c>
      <c r="V124" s="5" t="str">
        <f>IF(COUNTA(Table1[[#This Row],[Check responsible]:[Date finalization]])=COUNTA(Table1[[#Headers],[Check responsible]:[Date finalization]]),"completed","incompleted")</f>
        <v>incompleted</v>
      </c>
    </row>
    <row r="125" spans="3:22" hidden="1">
      <c r="C125" s="38" t="s">
        <v>3</v>
      </c>
      <c r="D125" s="39" t="s">
        <v>32</v>
      </c>
      <c r="E125" s="40" t="s">
        <v>125</v>
      </c>
      <c r="F125" s="38" t="s">
        <v>49</v>
      </c>
      <c r="G125" s="40" t="s">
        <v>72</v>
      </c>
      <c r="H125" s="40" t="s">
        <v>94</v>
      </c>
      <c r="I125" s="9"/>
      <c r="T125" s="5" t="s">
        <v>22</v>
      </c>
      <c r="V125" s="5" t="str">
        <f>IF(COUNTA(Table1[[#This Row],[Check responsible]:[Date finalization]])=COUNTA(Table1[[#Headers],[Check responsible]:[Date finalization]]),"completed","incompleted")</f>
        <v>incompleted</v>
      </c>
    </row>
    <row r="126" spans="3:22" hidden="1">
      <c r="C126" s="38" t="s">
        <v>3</v>
      </c>
      <c r="D126" s="39" t="s">
        <v>32</v>
      </c>
      <c r="E126" s="40" t="s">
        <v>125</v>
      </c>
      <c r="F126" s="38" t="s">
        <v>49</v>
      </c>
      <c r="G126" s="40" t="s">
        <v>73</v>
      </c>
      <c r="H126" s="40" t="s">
        <v>94</v>
      </c>
      <c r="I126" s="9"/>
      <c r="T126" s="5" t="s">
        <v>22</v>
      </c>
      <c r="V126" s="5" t="str">
        <f>IF(COUNTA(Table1[[#This Row],[Check responsible]:[Date finalization]])=COUNTA(Table1[[#Headers],[Check responsible]:[Date finalization]]),"completed","incompleted")</f>
        <v>incompleted</v>
      </c>
    </row>
    <row r="127" spans="3:22">
      <c r="C127" s="38" t="s">
        <v>3</v>
      </c>
      <c r="D127" s="39" t="s">
        <v>54</v>
      </c>
      <c r="E127" s="40" t="s">
        <v>125</v>
      </c>
      <c r="F127" s="38" t="s">
        <v>49</v>
      </c>
      <c r="G127" s="40" t="s">
        <v>250</v>
      </c>
      <c r="H127" s="40" t="s">
        <v>94</v>
      </c>
      <c r="I127" s="9" t="s">
        <v>190</v>
      </c>
      <c r="J127" s="46">
        <v>42526</v>
      </c>
      <c r="K127" s="44" t="s">
        <v>218</v>
      </c>
      <c r="L127" s="5" t="s">
        <v>223</v>
      </c>
      <c r="M127" s="5" t="s">
        <v>191</v>
      </c>
      <c r="N127" s="5" t="s">
        <v>192</v>
      </c>
      <c r="O127" s="5" t="s">
        <v>21</v>
      </c>
      <c r="P127" s="5" t="s">
        <v>232</v>
      </c>
      <c r="Q127" s="47" t="s">
        <v>22</v>
      </c>
      <c r="R127" s="47" t="s">
        <v>22</v>
      </c>
      <c r="S127" s="5" t="s">
        <v>185</v>
      </c>
      <c r="T127" s="5" t="s">
        <v>232</v>
      </c>
      <c r="U127" s="26">
        <v>42541</v>
      </c>
      <c r="V127" s="5" t="str">
        <f>IF(COUNTA(Table1[[#This Row],[Check responsible]:[Date finalization]])=COUNTA(Table1[[#Headers],[Check responsible]:[Date finalization]]),"completed","incompleted")</f>
        <v>completed</v>
      </c>
    </row>
    <row r="128" spans="3:22" hidden="1">
      <c r="C128" s="16" t="s">
        <v>23</v>
      </c>
      <c r="D128" s="6" t="s">
        <v>30</v>
      </c>
      <c r="E128" s="7" t="s">
        <v>100</v>
      </c>
      <c r="F128" s="16" t="s">
        <v>49</v>
      </c>
      <c r="G128" s="7" t="s">
        <v>79</v>
      </c>
      <c r="H128" s="16" t="s">
        <v>35</v>
      </c>
      <c r="I128" s="8"/>
      <c r="T128" s="5" t="s">
        <v>22</v>
      </c>
      <c r="V128" s="5" t="str">
        <f>IF(COUNTA(Table1[[#This Row],[Check responsible]:[Date finalization]])=COUNTA(Table1[[#Headers],[Check responsible]:[Date finalization]]),"completed","incompleted")</f>
        <v>incompleted</v>
      </c>
    </row>
    <row r="129" spans="3:22" hidden="1">
      <c r="C129" s="16" t="s">
        <v>23</v>
      </c>
      <c r="D129" s="6" t="s">
        <v>30</v>
      </c>
      <c r="E129" s="7" t="s">
        <v>80</v>
      </c>
      <c r="F129" s="16" t="s">
        <v>49</v>
      </c>
      <c r="G129" s="7" t="s">
        <v>178</v>
      </c>
      <c r="H129" s="16" t="s">
        <v>35</v>
      </c>
      <c r="I129" s="8"/>
      <c r="T129" s="5" t="s">
        <v>22</v>
      </c>
      <c r="V129" s="5" t="str">
        <f>IF(COUNTA(Table1[[#This Row],[Check responsible]:[Date finalization]])=COUNTA(Table1[[#Headers],[Check responsible]:[Date finalization]]),"completed","incompleted")</f>
        <v>incompleted</v>
      </c>
    </row>
    <row r="130" spans="3:22" hidden="1">
      <c r="C130" s="16" t="s">
        <v>23</v>
      </c>
      <c r="D130" s="6" t="s">
        <v>30</v>
      </c>
      <c r="E130" s="7" t="s">
        <v>80</v>
      </c>
      <c r="F130" s="16" t="s">
        <v>49</v>
      </c>
      <c r="G130" s="7" t="s">
        <v>81</v>
      </c>
      <c r="H130" s="16" t="s">
        <v>35</v>
      </c>
      <c r="I130" s="8"/>
      <c r="T130" s="5" t="s">
        <v>22</v>
      </c>
      <c r="V130" s="5" t="str">
        <f>IF(COUNTA(Table1[[#This Row],[Check responsible]:[Date finalization]])=COUNTA(Table1[[#Headers],[Check responsible]:[Date finalization]]),"completed","incompleted")</f>
        <v>incompleted</v>
      </c>
    </row>
    <row r="131" spans="3:22" hidden="1">
      <c r="C131" s="16" t="s">
        <v>23</v>
      </c>
      <c r="D131" s="6" t="s">
        <v>30</v>
      </c>
      <c r="E131" s="6" t="s">
        <v>136</v>
      </c>
      <c r="F131" s="16" t="s">
        <v>49</v>
      </c>
      <c r="G131" s="7" t="s">
        <v>169</v>
      </c>
      <c r="H131" s="16"/>
      <c r="T131" s="5" t="s">
        <v>22</v>
      </c>
      <c r="V131" s="5" t="str">
        <f>IF(COUNTA(Table1[[#This Row],[Check responsible]:[Date finalization]])=COUNTA(Table1[[#Headers],[Check responsible]:[Date finalization]]),"completed","incompleted")</f>
        <v>incompleted</v>
      </c>
    </row>
    <row r="132" spans="3:22" hidden="1">
      <c r="C132" s="16" t="s">
        <v>23</v>
      </c>
      <c r="D132" s="6" t="s">
        <v>32</v>
      </c>
      <c r="E132" s="16" t="s">
        <v>93</v>
      </c>
      <c r="F132" s="16" t="s">
        <v>49</v>
      </c>
      <c r="G132" s="6" t="s">
        <v>26</v>
      </c>
      <c r="H132" s="16" t="s">
        <v>35</v>
      </c>
      <c r="T132" s="5" t="s">
        <v>22</v>
      </c>
      <c r="V132" s="5" t="str">
        <f>IF(COUNTA(Table1[[#This Row],[Check responsible]:[Date finalization]])=COUNTA(Table1[[#Headers],[Check responsible]:[Date finalization]]),"completed","incompleted")</f>
        <v>incompleted</v>
      </c>
    </row>
    <row r="133" spans="3:22" hidden="1">
      <c r="C133" s="16" t="s">
        <v>23</v>
      </c>
      <c r="D133" s="6" t="s">
        <v>34</v>
      </c>
      <c r="E133" s="16" t="s">
        <v>93</v>
      </c>
      <c r="F133" s="16" t="s">
        <v>49</v>
      </c>
      <c r="G133" s="6" t="s">
        <v>28</v>
      </c>
      <c r="H133" s="16" t="s">
        <v>35</v>
      </c>
      <c r="T133" s="5" t="s">
        <v>22</v>
      </c>
      <c r="V133" s="5" t="str">
        <f>IF(COUNTA(Table1[[#This Row],[Check responsible]:[Date finalization]])=COUNTA(Table1[[#Headers],[Check responsible]:[Date finalization]]),"completed","incompleted")</f>
        <v>incompleted</v>
      </c>
    </row>
    <row r="134" spans="3:22" hidden="1">
      <c r="C134" s="16" t="s">
        <v>23</v>
      </c>
      <c r="D134" s="7" t="s">
        <v>33</v>
      </c>
      <c r="E134" s="16" t="s">
        <v>93</v>
      </c>
      <c r="F134" s="16" t="s">
        <v>49</v>
      </c>
      <c r="G134" s="7" t="s">
        <v>27</v>
      </c>
      <c r="H134" s="16" t="s">
        <v>35</v>
      </c>
      <c r="T134" s="5" t="s">
        <v>22</v>
      </c>
      <c r="V134" s="5" t="str">
        <f>IF(COUNTA(Table1[[#This Row],[Check responsible]:[Date finalization]])=COUNTA(Table1[[#Headers],[Check responsible]:[Date finalization]]),"completed","incompleted")</f>
        <v>incompleted</v>
      </c>
    </row>
    <row r="135" spans="3:22">
      <c r="C135" s="16" t="s">
        <v>23</v>
      </c>
      <c r="D135" s="6" t="s">
        <v>30</v>
      </c>
      <c r="E135" s="16" t="s">
        <v>93</v>
      </c>
      <c r="F135" s="16" t="s">
        <v>49</v>
      </c>
      <c r="G135" s="6" t="s">
        <v>24</v>
      </c>
      <c r="H135" s="16" t="s">
        <v>35</v>
      </c>
      <c r="I135" s="5" t="s">
        <v>226</v>
      </c>
      <c r="J135" s="26">
        <v>42541</v>
      </c>
      <c r="K135" s="44" t="s">
        <v>219</v>
      </c>
      <c r="L135" s="5" t="s">
        <v>251</v>
      </c>
      <c r="M135" s="5" t="s">
        <v>263</v>
      </c>
      <c r="N135" s="5" t="s">
        <v>252</v>
      </c>
      <c r="O135" s="5" t="s">
        <v>21</v>
      </c>
      <c r="P135" s="5" t="s">
        <v>13</v>
      </c>
      <c r="Q135" s="5" t="s">
        <v>190</v>
      </c>
      <c r="R135" s="26">
        <v>42576</v>
      </c>
      <c r="S135" s="5" t="s">
        <v>242</v>
      </c>
      <c r="T135" s="5" t="s">
        <v>232</v>
      </c>
      <c r="U135" s="26">
        <v>42541</v>
      </c>
      <c r="V135" s="5" t="str">
        <f>IF(COUNTA(Table1[[#This Row],[Check responsible]:[Date finalization]])=COUNTA(Table1[[#Headers],[Check responsible]:[Date finalization]]),"completed","incompleted")</f>
        <v>completed</v>
      </c>
    </row>
    <row r="136" spans="3:22" hidden="1">
      <c r="C136" s="16" t="s">
        <v>23</v>
      </c>
      <c r="D136" s="7" t="s">
        <v>30</v>
      </c>
      <c r="E136" s="16" t="s">
        <v>93</v>
      </c>
      <c r="F136" s="16" t="s">
        <v>49</v>
      </c>
      <c r="G136" s="7" t="s">
        <v>29</v>
      </c>
      <c r="H136" s="16" t="s">
        <v>35</v>
      </c>
      <c r="T136" s="5" t="s">
        <v>22</v>
      </c>
      <c r="V136" s="5" t="str">
        <f>IF(COUNTA(Table1[[#This Row],[Check responsible]:[Date finalization]])=COUNTA(Table1[[#Headers],[Check responsible]:[Date finalization]]),"completed","incompleted")</f>
        <v>incompleted</v>
      </c>
    </row>
    <row r="137" spans="3:22" hidden="1">
      <c r="C137" s="16" t="s">
        <v>23</v>
      </c>
      <c r="D137" s="7" t="s">
        <v>31</v>
      </c>
      <c r="E137" s="16" t="s">
        <v>93</v>
      </c>
      <c r="F137" s="16" t="s">
        <v>49</v>
      </c>
      <c r="G137" s="7" t="s">
        <v>25</v>
      </c>
      <c r="H137" s="16" t="s">
        <v>35</v>
      </c>
      <c r="T137" s="5" t="s">
        <v>22</v>
      </c>
      <c r="V137" s="5" t="str">
        <f>IF(COUNTA(Table1[[#This Row],[Check responsible]:[Date finalization]])=COUNTA(Table1[[#Headers],[Check responsible]:[Date finalization]]),"completed","incompleted")</f>
        <v>incompleted</v>
      </c>
    </row>
    <row r="138" spans="3:22" hidden="1">
      <c r="C138" s="16" t="s">
        <v>23</v>
      </c>
      <c r="D138" s="6" t="s">
        <v>30</v>
      </c>
      <c r="E138" s="6" t="s">
        <v>173</v>
      </c>
      <c r="F138" s="16" t="s">
        <v>49</v>
      </c>
      <c r="G138" s="7" t="s">
        <v>88</v>
      </c>
      <c r="H138" s="7" t="s">
        <v>35</v>
      </c>
      <c r="I138" s="8"/>
      <c r="T138" s="5" t="s">
        <v>22</v>
      </c>
      <c r="V138" s="5" t="str">
        <f>IF(COUNTA(Table1[[#This Row],[Check responsible]:[Date finalization]])=COUNTA(Table1[[#Headers],[Check responsible]:[Date finalization]]),"completed","incompleted")</f>
        <v>incompleted</v>
      </c>
    </row>
    <row r="139" spans="3:22">
      <c r="C139" s="16" t="s">
        <v>23</v>
      </c>
      <c r="D139" s="6" t="s">
        <v>30</v>
      </c>
      <c r="E139" s="6" t="s">
        <v>125</v>
      </c>
      <c r="F139" s="16" t="s">
        <v>49</v>
      </c>
      <c r="G139" s="7" t="s">
        <v>220</v>
      </c>
      <c r="H139" s="16" t="s">
        <v>35</v>
      </c>
      <c r="I139" s="8" t="s">
        <v>226</v>
      </c>
      <c r="J139" s="26">
        <v>42541</v>
      </c>
      <c r="K139" s="44" t="s">
        <v>221</v>
      </c>
      <c r="L139" s="5" t="s">
        <v>223</v>
      </c>
      <c r="M139" s="5" t="s">
        <v>262</v>
      </c>
      <c r="N139" s="5" t="s">
        <v>192</v>
      </c>
      <c r="O139" s="5" t="s">
        <v>21</v>
      </c>
      <c r="P139" s="5" t="s">
        <v>232</v>
      </c>
      <c r="Q139" s="5" t="s">
        <v>22</v>
      </c>
      <c r="R139" s="5" t="s">
        <v>22</v>
      </c>
      <c r="S139" s="5" t="s">
        <v>185</v>
      </c>
      <c r="T139" s="5" t="s">
        <v>232</v>
      </c>
      <c r="U139" s="26">
        <v>42541</v>
      </c>
      <c r="V139" s="5" t="str">
        <f>IF(COUNTA(Table1[[#This Row],[Check responsible]:[Date finalization]])=COUNTA(Table1[[#Headers],[Check responsible]:[Date finalization]]),"completed","incompleted")</f>
        <v>completed</v>
      </c>
    </row>
    <row r="140" spans="3:22" hidden="1">
      <c r="C140" s="16" t="s">
        <v>23</v>
      </c>
      <c r="D140" s="6" t="s">
        <v>30</v>
      </c>
      <c r="E140" s="6" t="s">
        <v>180</v>
      </c>
      <c r="F140" s="16" t="s">
        <v>49</v>
      </c>
      <c r="G140" s="16" t="s">
        <v>179</v>
      </c>
      <c r="H140" s="16" t="s">
        <v>35</v>
      </c>
      <c r="T140" s="5" t="s">
        <v>22</v>
      </c>
      <c r="V140" s="5" t="str">
        <f>IF(COUNTA(Table1[[#This Row],[Check responsible]:[Date finalization]])=COUNTA(Table1[[#Headers],[Check responsible]:[Date finalization]]),"completed","incompleted")</f>
        <v>incompleted</v>
      </c>
    </row>
    <row r="141" spans="3:22" hidden="1">
      <c r="C141" s="23" t="s">
        <v>1</v>
      </c>
      <c r="D141" s="22" t="s">
        <v>31</v>
      </c>
      <c r="E141" s="23" t="s">
        <v>100</v>
      </c>
      <c r="F141" s="23" t="s">
        <v>49</v>
      </c>
      <c r="G141" s="23" t="s">
        <v>58</v>
      </c>
      <c r="H141" s="23" t="s">
        <v>45</v>
      </c>
      <c r="T141" s="5" t="s">
        <v>22</v>
      </c>
      <c r="V141" s="5" t="str">
        <f>IF(COUNTA(Table1[[#This Row],[Check responsible]:[Date finalization]])=COUNTA(Table1[[#Headers],[Check responsible]:[Date finalization]]),"completed","incompleted")</f>
        <v>incompleted</v>
      </c>
    </row>
    <row r="142" spans="3:22">
      <c r="C142" s="23" t="s">
        <v>1</v>
      </c>
      <c r="D142" s="22" t="s">
        <v>30</v>
      </c>
      <c r="E142" s="22" t="s">
        <v>93</v>
      </c>
      <c r="F142" s="23" t="s">
        <v>49</v>
      </c>
      <c r="G142" s="24" t="s">
        <v>44</v>
      </c>
      <c r="H142" s="23" t="s">
        <v>45</v>
      </c>
      <c r="I142" s="5" t="s">
        <v>226</v>
      </c>
      <c r="J142" s="26">
        <v>42571</v>
      </c>
      <c r="K142" s="45" t="s">
        <v>222</v>
      </c>
      <c r="L142" s="5" t="s">
        <v>253</v>
      </c>
      <c r="M142" s="5" t="s">
        <v>255</v>
      </c>
      <c r="N142" s="5" t="s">
        <v>254</v>
      </c>
      <c r="O142" s="5" t="s">
        <v>21</v>
      </c>
      <c r="P142" s="5" t="s">
        <v>232</v>
      </c>
      <c r="Q142" s="5" t="s">
        <v>226</v>
      </c>
      <c r="R142" s="26">
        <v>42576</v>
      </c>
      <c r="S142" s="5" t="s">
        <v>242</v>
      </c>
      <c r="T142" s="5" t="s">
        <v>12</v>
      </c>
      <c r="U142" s="26">
        <v>42576</v>
      </c>
      <c r="V142" s="5" t="str">
        <f>IF(COUNTA(Table1[[#This Row],[Check responsible]:[Date finalization]])=COUNTA(Table1[[#Headers],[Check responsible]:[Date finalization]]),"completed","incompleted")</f>
        <v>completed</v>
      </c>
    </row>
    <row r="143" spans="3:22" hidden="1">
      <c r="C143" s="23" t="s">
        <v>1</v>
      </c>
      <c r="D143" s="22" t="s">
        <v>31</v>
      </c>
      <c r="E143" s="22" t="s">
        <v>93</v>
      </c>
      <c r="F143" s="23" t="s">
        <v>49</v>
      </c>
      <c r="G143" s="24" t="s">
        <v>36</v>
      </c>
      <c r="H143" s="23" t="s">
        <v>45</v>
      </c>
      <c r="T143" s="5" t="s">
        <v>22</v>
      </c>
      <c r="V143" s="5" t="str">
        <f>IF(COUNTA(Table1[[#This Row],[Check responsible]:[Date finalization]])=COUNTA(Table1[[#Headers],[Check responsible]:[Date finalization]]),"completed","incompleted")</f>
        <v>incompleted</v>
      </c>
    </row>
    <row r="144" spans="3:22" hidden="1">
      <c r="C144" s="23" t="s">
        <v>1</v>
      </c>
      <c r="D144" s="22" t="s">
        <v>31</v>
      </c>
      <c r="E144" s="22" t="s">
        <v>93</v>
      </c>
      <c r="F144" s="23" t="s">
        <v>49</v>
      </c>
      <c r="G144" s="22" t="s">
        <v>37</v>
      </c>
      <c r="H144" s="23" t="s">
        <v>45</v>
      </c>
      <c r="T144" s="5" t="s">
        <v>22</v>
      </c>
      <c r="V144" s="5" t="str">
        <f>IF(COUNTA(Table1[[#This Row],[Check responsible]:[Date finalization]])=COUNTA(Table1[[#Headers],[Check responsible]:[Date finalization]]),"completed","incompleted")</f>
        <v>incompleted</v>
      </c>
    </row>
    <row r="145" spans="3:22" hidden="1">
      <c r="C145" s="23" t="s">
        <v>1</v>
      </c>
      <c r="D145" s="22" t="s">
        <v>31</v>
      </c>
      <c r="E145" s="22" t="s">
        <v>93</v>
      </c>
      <c r="F145" s="23" t="s">
        <v>49</v>
      </c>
      <c r="G145" s="24" t="s">
        <v>38</v>
      </c>
      <c r="H145" s="23" t="s">
        <v>45</v>
      </c>
      <c r="T145" s="5" t="s">
        <v>22</v>
      </c>
      <c r="V145" s="5" t="str">
        <f>IF(COUNTA(Table1[[#This Row],[Check responsible]:[Date finalization]])=COUNTA(Table1[[#Headers],[Check responsible]:[Date finalization]]),"completed","incompleted")</f>
        <v>incompleted</v>
      </c>
    </row>
    <row r="146" spans="3:22" hidden="1">
      <c r="C146" s="23" t="s">
        <v>1</v>
      </c>
      <c r="D146" s="22" t="s">
        <v>31</v>
      </c>
      <c r="E146" s="22" t="s">
        <v>93</v>
      </c>
      <c r="F146" s="23" t="s">
        <v>49</v>
      </c>
      <c r="G146" s="22" t="s">
        <v>39</v>
      </c>
      <c r="H146" s="23" t="s">
        <v>45</v>
      </c>
      <c r="T146" s="5" t="s">
        <v>22</v>
      </c>
      <c r="V146" s="5" t="str">
        <f>IF(COUNTA(Table1[[#This Row],[Check responsible]:[Date finalization]])=COUNTA(Table1[[#Headers],[Check responsible]:[Date finalization]]),"completed","incompleted")</f>
        <v>incompleted</v>
      </c>
    </row>
    <row r="147" spans="3:22" hidden="1">
      <c r="C147" s="23" t="s">
        <v>1</v>
      </c>
      <c r="D147" s="22" t="s">
        <v>31</v>
      </c>
      <c r="E147" s="22" t="s">
        <v>93</v>
      </c>
      <c r="F147" s="23" t="s">
        <v>49</v>
      </c>
      <c r="G147" s="24" t="s">
        <v>40</v>
      </c>
      <c r="H147" s="23" t="s">
        <v>45</v>
      </c>
      <c r="T147" s="5" t="s">
        <v>22</v>
      </c>
      <c r="V147" s="5" t="str">
        <f>IF(COUNTA(Table1[[#This Row],[Check responsible]:[Date finalization]])=COUNTA(Table1[[#Headers],[Check responsible]:[Date finalization]]),"completed","incompleted")</f>
        <v>incompleted</v>
      </c>
    </row>
    <row r="148" spans="3:22" hidden="1">
      <c r="C148" s="23" t="s">
        <v>1</v>
      </c>
      <c r="D148" s="22" t="s">
        <v>31</v>
      </c>
      <c r="E148" s="22" t="s">
        <v>93</v>
      </c>
      <c r="F148" s="23" t="s">
        <v>49</v>
      </c>
      <c r="G148" s="22" t="s">
        <v>41</v>
      </c>
      <c r="H148" s="23" t="s">
        <v>45</v>
      </c>
      <c r="T148" s="5" t="s">
        <v>22</v>
      </c>
      <c r="V148" s="5" t="str">
        <f>IF(COUNTA(Table1[[#This Row],[Check responsible]:[Date finalization]])=COUNTA(Table1[[#Headers],[Check responsible]:[Date finalization]]),"completed","incompleted")</f>
        <v>incompleted</v>
      </c>
    </row>
    <row r="149" spans="3:22" hidden="1">
      <c r="C149" s="23" t="s">
        <v>1</v>
      </c>
      <c r="D149" s="22" t="s">
        <v>31</v>
      </c>
      <c r="E149" s="22" t="s">
        <v>93</v>
      </c>
      <c r="F149" s="23" t="s">
        <v>49</v>
      </c>
      <c r="G149" s="24" t="s">
        <v>42</v>
      </c>
      <c r="H149" s="23" t="s">
        <v>45</v>
      </c>
      <c r="T149" s="5" t="s">
        <v>22</v>
      </c>
      <c r="V149" s="5" t="str">
        <f>IF(COUNTA(Table1[[#This Row],[Check responsible]:[Date finalization]])=COUNTA(Table1[[#Headers],[Check responsible]:[Date finalization]]),"completed","incompleted")</f>
        <v>incompleted</v>
      </c>
    </row>
    <row r="150" spans="3:22" hidden="1">
      <c r="C150" s="23" t="s">
        <v>1</v>
      </c>
      <c r="D150" s="22" t="s">
        <v>31</v>
      </c>
      <c r="E150" s="22" t="s">
        <v>93</v>
      </c>
      <c r="F150" s="23" t="s">
        <v>49</v>
      </c>
      <c r="G150" s="22" t="s">
        <v>43</v>
      </c>
      <c r="H150" s="23" t="s">
        <v>45</v>
      </c>
      <c r="T150" s="5" t="s">
        <v>22</v>
      </c>
      <c r="V150" s="5" t="str">
        <f>IF(COUNTA(Table1[[#This Row],[Check responsible]:[Date finalization]])=COUNTA(Table1[[#Headers],[Check responsible]:[Date finalization]]),"completed","incompleted")</f>
        <v>incompleted</v>
      </c>
    </row>
    <row r="151" spans="3:22" hidden="1">
      <c r="C151" s="23" t="s">
        <v>1</v>
      </c>
      <c r="D151" s="22" t="s">
        <v>31</v>
      </c>
      <c r="E151" s="22" t="s">
        <v>93</v>
      </c>
      <c r="F151" s="23" t="s">
        <v>49</v>
      </c>
      <c r="G151" s="23" t="s">
        <v>152</v>
      </c>
      <c r="H151" s="23" t="s">
        <v>45</v>
      </c>
      <c r="T151" s="5" t="s">
        <v>22</v>
      </c>
      <c r="V151" s="5" t="str">
        <f>IF(COUNTA(Table1[[#This Row],[Check responsible]:[Date finalization]])=COUNTA(Table1[[#Headers],[Check responsible]:[Date finalization]]),"completed","incompleted")</f>
        <v>incompleted</v>
      </c>
    </row>
    <row r="152" spans="3:22" hidden="1">
      <c r="C152" s="23" t="s">
        <v>1</v>
      </c>
      <c r="D152" s="22" t="s">
        <v>31</v>
      </c>
      <c r="E152" s="22" t="s">
        <v>93</v>
      </c>
      <c r="F152" s="23" t="s">
        <v>49</v>
      </c>
      <c r="G152" s="23" t="s">
        <v>182</v>
      </c>
      <c r="H152" s="23" t="s">
        <v>45</v>
      </c>
      <c r="T152" s="5" t="s">
        <v>22</v>
      </c>
      <c r="V152" s="5" t="str">
        <f>IF(COUNTA(Table1[[#This Row],[Check responsible]:[Date finalization]])=COUNTA(Table1[[#Headers],[Check responsible]:[Date finalization]]),"completed","incompleted")</f>
        <v>incompleted</v>
      </c>
    </row>
    <row r="153" spans="3:22" hidden="1">
      <c r="C153" s="23" t="s">
        <v>1</v>
      </c>
      <c r="D153" s="22" t="s">
        <v>31</v>
      </c>
      <c r="E153" s="23" t="s">
        <v>99</v>
      </c>
      <c r="F153" s="23" t="s">
        <v>49</v>
      </c>
      <c r="G153" s="22" t="s">
        <v>181</v>
      </c>
      <c r="H153" s="23" t="s">
        <v>45</v>
      </c>
      <c r="T153" s="5" t="s">
        <v>22</v>
      </c>
      <c r="V153" s="5" t="str">
        <f>IF(COUNTA(Table1[[#This Row],[Check responsible]:[Date finalization]])=COUNTA(Table1[[#Headers],[Check responsible]:[Date finalization]]),"completed","incompleted")</f>
        <v>incompleted</v>
      </c>
    </row>
    <row r="154" spans="3:22" hidden="1">
      <c r="C154" s="23" t="s">
        <v>1</v>
      </c>
      <c r="D154" s="22" t="s">
        <v>31</v>
      </c>
      <c r="E154" s="22" t="s">
        <v>123</v>
      </c>
      <c r="F154" s="23" t="s">
        <v>49</v>
      </c>
      <c r="G154" s="23" t="s">
        <v>129</v>
      </c>
      <c r="H154" s="23" t="s">
        <v>45</v>
      </c>
      <c r="T154" s="5" t="s">
        <v>22</v>
      </c>
      <c r="V154" s="5" t="str">
        <f>IF(COUNTA(Table1[[#This Row],[Check responsible]:[Date finalization]])=COUNTA(Table1[[#Headers],[Check responsible]:[Date finalization]]),"completed","incompleted")</f>
        <v>incompleted</v>
      </c>
    </row>
    <row r="155" spans="3:22">
      <c r="C155" s="20"/>
      <c r="D155" s="20"/>
      <c r="E155" s="20"/>
      <c r="F155" s="20"/>
      <c r="G155" s="20"/>
      <c r="H155" s="20"/>
    </row>
  </sheetData>
  <mergeCells count="1">
    <mergeCell ref="C10:E10"/>
  </mergeCells>
  <hyperlinks>
    <hyperlink ref="K21" r:id="rId1" location="Crop_residue!A1"/>
    <hyperlink ref="K28" r:id="rId2" location="'N fertilizer'!A1"/>
    <hyperlink ref="K30" r:id="rId3" location="histosols"/>
    <hyperlink ref="K32" r:id="rId4" location="check_Npasture"/>
    <hyperlink ref="K43" r:id="rId5" location="check_FAO"/>
    <hyperlink ref="K50" r:id="rId6" location="check_perct_MMS"/>
    <hyperlink ref="K64" r:id="rId7" location="check_aplicabilityEF"/>
    <hyperlink ref="K106" r:id="rId8" location="GWPs"/>
    <hyperlink ref="K127" r:id="rId9" location="N2O__Leaching_runoff"/>
    <hyperlink ref="K135" r:id="rId10" location="check_aggregation"/>
    <hyperlink ref="K139" r:id="rId11" location="Manure_Atm._Deposition"/>
    <hyperlink ref="K142" r:id="rId12" location="Emission_of_CH4_from_Manure_Management__Gg_CH4_yr" display="Jamaica_Agriculture_check%20examples.xlsx#Emission_of_CH4_from_Manure_Management__Gg_CH4_yr"/>
    <hyperlink ref="K29" r:id="rId13" location="check_crop_data_update"/>
    <hyperlink ref="K53" r:id="rId14" location="check_DATA_SOURCES"/>
  </hyperlinks>
  <pageMargins left="0.7" right="0.7" top="0.75" bottom="0.75" header="0.3" footer="0.3"/>
  <pageSetup paperSize="9" orientation="portrait" verticalDpi="0" r:id="rId15"/>
  <drawing r:id="rId16"/>
  <legacyDrawing r:id="rId17"/>
  <tableParts count="1">
    <tablePart r:id="rId18"/>
  </tableParts>
  <extLst>
    <ext xmlns:x14="http://schemas.microsoft.com/office/spreadsheetml/2009/9/main" uri="{CCE6A557-97BC-4b89-ADB6-D9C93CAAB3DF}">
      <x14:dataValidations xmlns:xm="http://schemas.microsoft.com/office/excel/2006/main" count="4">
        <x14:dataValidation type="list" allowBlank="1" showInputMessage="1" showErrorMessage="1">
          <x14:formula1>
            <xm:f>Lists!$H$5:$H$7</xm:f>
          </x14:formula1>
          <xm:sqref>O21:O154</xm:sqref>
        </x14:dataValidation>
        <x14:dataValidation type="list" allowBlank="1" showInputMessage="1" showErrorMessage="1">
          <x14:formula1>
            <xm:f>Lists!$B$5:$B$6</xm:f>
          </x14:formula1>
          <xm:sqref>P21:P154</xm:sqref>
        </x14:dataValidation>
        <x14:dataValidation type="list" allowBlank="1" showInputMessage="1" showErrorMessage="1">
          <x14:formula1>
            <xm:f>Lists!$D$5:$D$6</xm:f>
          </x14:formula1>
          <xm:sqref>T21:T154</xm:sqref>
        </x14:dataValidation>
        <x14:dataValidation type="list" allowBlank="1" showInputMessage="1" showErrorMessage="1">
          <x14:formula1>
            <xm:f>Lists!$F$5:$F$8</xm:f>
          </x14:formula1>
          <xm:sqref>S21:S154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J9"/>
  <sheetViews>
    <sheetView workbookViewId="0">
      <selection activeCell="I16" sqref="I16"/>
    </sheetView>
  </sheetViews>
  <sheetFormatPr defaultRowHeight="15"/>
  <cols>
    <col min="2" max="2" width="15" bestFit="1" customWidth="1"/>
    <col min="4" max="4" width="10.140625" bestFit="1" customWidth="1"/>
    <col min="6" max="6" width="17.7109375" bestFit="1" customWidth="1"/>
    <col min="8" max="8" width="21.85546875" customWidth="1"/>
    <col min="10" max="10" width="43.7109375" bestFit="1" customWidth="1"/>
  </cols>
  <sheetData>
    <row r="4" spans="2:10">
      <c r="B4" s="1" t="s">
        <v>9</v>
      </c>
      <c r="D4" s="1" t="s">
        <v>15</v>
      </c>
      <c r="F4" s="1" t="s">
        <v>14</v>
      </c>
      <c r="H4" s="1" t="s">
        <v>8</v>
      </c>
      <c r="J4" s="1" t="s">
        <v>0</v>
      </c>
    </row>
    <row r="5" spans="2:10">
      <c r="B5" s="2" t="s">
        <v>12</v>
      </c>
      <c r="D5" s="2" t="s">
        <v>12</v>
      </c>
      <c r="F5" s="25" t="s">
        <v>185</v>
      </c>
      <c r="H5" s="2" t="s">
        <v>20</v>
      </c>
      <c r="J5" s="30" t="s">
        <v>2</v>
      </c>
    </row>
    <row r="6" spans="2:10">
      <c r="B6" s="3" t="s">
        <v>13</v>
      </c>
      <c r="D6" s="4" t="s">
        <v>22</v>
      </c>
      <c r="F6" s="2" t="s">
        <v>16</v>
      </c>
      <c r="H6" s="2" t="s">
        <v>19</v>
      </c>
      <c r="J6" s="30" t="s">
        <v>69</v>
      </c>
    </row>
    <row r="7" spans="2:10">
      <c r="F7" s="2" t="s">
        <v>17</v>
      </c>
      <c r="H7" s="3" t="s">
        <v>21</v>
      </c>
      <c r="J7" s="30" t="s">
        <v>3</v>
      </c>
    </row>
    <row r="8" spans="2:10">
      <c r="F8" s="3" t="s">
        <v>18</v>
      </c>
      <c r="J8" s="30" t="s">
        <v>23</v>
      </c>
    </row>
    <row r="9" spans="2:10">
      <c r="J9" s="31" t="s">
        <v>1</v>
      </c>
    </row>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vt:lpstr>
      <vt:lpstr>QAQC list</vt:lpstr>
      <vt:lpstr>Lists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2016-06-21T12:06:46Z</dcterms:modified>
</cp:coreProperties>
</file>